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codeName="DieseArbeitsmappe"/>
  <mc:AlternateContent xmlns:mc="http://schemas.openxmlformats.org/markup-compatibility/2006">
    <mc:Choice Requires="x15">
      <x15ac:absPath xmlns:x15ac="http://schemas.microsoft.com/office/spreadsheetml/2010/11/ac" url="U:\05_CMS Temporär\251113_BV StLREG Neu\"/>
    </mc:Choice>
  </mc:AlternateContent>
  <xr:revisionPtr revIDLastSave="0" documentId="13_ncr:1_{14F6DDF1-415F-49FB-B9F3-4DE057F540D5}" xr6:coauthVersionLast="47" xr6:coauthVersionMax="47" xr10:uidLastSave="{00000000-0000-0000-0000-000000000000}"/>
  <workbookProtection workbookAlgorithmName="SHA-512" workbookHashValue="oSZoRBE7Cxj1QAzQJFzhAXxDhLPvHKI/JofWHJQhPTulck6cQl8oJa4VfbqaHrygCifGK4EFhg5Y8XZMfVkyGw==" workbookSaltValue="zNrUNo+HFJ4w4W6jFch05g==" workbookSpinCount="100000" lockStructure="1"/>
  <bookViews>
    <workbookView xWindow="-120" yWindow="-120" windowWidth="29040" windowHeight="17520" firstSheet="1" activeTab="1" xr2:uid="{00000000-000D-0000-FFFF-FFFF00000000}"/>
  </bookViews>
  <sheets>
    <sheet name="SK-Pivot" sheetId="18" state="hidden" r:id="rId1"/>
    <sheet name="Übersicht" sheetId="27" r:id="rId2"/>
    <sheet name="Einnahmen" sheetId="28" r:id="rId3"/>
    <sheet name="Sachkosten" sheetId="29" r:id="rId4"/>
    <sheet name="Indirekte Sachkosten" sheetId="35" r:id="rId5"/>
    <sheet name="Investitionskosten" sheetId="23" r:id="rId6"/>
    <sheet name="Reisekosten (PK)" sheetId="24" r:id="rId7"/>
    <sheet name="PK Übersicht" sheetId="34" r:id="rId8"/>
    <sheet name="PK Struktur" sheetId="26" r:id="rId9"/>
    <sheet name="PK kofinanziert" sheetId="33" r:id="rId10"/>
    <sheet name="dropdown" sheetId="31" r:id="rId11"/>
  </sheets>
  <definedNames>
    <definedName name="Auswahl" localSheetId="2">#REF!</definedName>
    <definedName name="Auswahl" localSheetId="4">#REF!</definedName>
    <definedName name="Auswahl" localSheetId="9">#REF!</definedName>
    <definedName name="Auswahl" localSheetId="3">#REF!</definedName>
    <definedName name="Auswahl">#REF!</definedName>
    <definedName name="_xlnm.Print_Area" localSheetId="4">'Indirekte Sachkosten'!$A$1:$T$56</definedName>
    <definedName name="_xlnm.Print_Area" localSheetId="5">Investitionskosten!$A$1:$T$51</definedName>
    <definedName name="_xlnm.Print_Area" localSheetId="8">'PK Struktur'!$A$1:$T$62</definedName>
    <definedName name="_xlnm.Print_Area" localSheetId="6">'Reisekosten (PK)'!$A$1:$K$61</definedName>
    <definedName name="_xlnm.Print_Area" localSheetId="3">Sachkosten!$A$1:$T$51</definedName>
    <definedName name="_xlnm.Print_Area" localSheetId="0">'SK-Pivot'!$A$1:$C$56</definedName>
    <definedName name="_xlnm.Print_Area" localSheetId="1">Übersicht!$A$1:$N$86</definedName>
    <definedName name="_xlnm.Print_Titles" localSheetId="0">'SK-Pivot'!$1:$3</definedName>
  </definedNames>
  <calcPr calcId="191029"/>
  <pivotCaches>
    <pivotCache cacheId="0"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1" i="35" l="1"/>
  <c r="E33" i="35" l="1"/>
  <c r="D33" i="35"/>
  <c r="D41" i="35" s="1"/>
  <c r="C33" i="35"/>
  <c r="C41" i="35" s="1"/>
  <c r="B50" i="35"/>
  <c r="B49" i="35"/>
  <c r="B48" i="35"/>
  <c r="B47" i="35"/>
  <c r="B46" i="35"/>
  <c r="B45" i="35"/>
  <c r="G10" i="35" l="1"/>
  <c r="D10" i="35"/>
  <c r="D9" i="35"/>
  <c r="D8" i="35"/>
  <c r="D7" i="35"/>
  <c r="D6" i="35"/>
  <c r="I57" i="24"/>
  <c r="J57" i="24"/>
  <c r="H57" i="24"/>
  <c r="E57" i="24"/>
  <c r="F57" i="24"/>
  <c r="D57" i="24"/>
  <c r="C28" i="27"/>
  <c r="D6" i="34" l="1"/>
  <c r="C6" i="34"/>
  <c r="C5" i="34"/>
  <c r="C4" i="34"/>
  <c r="C3" i="34"/>
  <c r="C2" i="34"/>
  <c r="S35" i="33"/>
  <c r="U35" i="33" s="1"/>
  <c r="W35" i="33" s="1"/>
  <c r="S36" i="33"/>
  <c r="U36" i="33" s="1"/>
  <c r="W36" i="33" s="1"/>
  <c r="S37" i="33"/>
  <c r="U37" i="33" s="1"/>
  <c r="W37" i="33" s="1"/>
  <c r="S38" i="33"/>
  <c r="U38" i="33" s="1"/>
  <c r="W38" i="33" s="1"/>
  <c r="S39" i="33"/>
  <c r="U39" i="33" s="1"/>
  <c r="W39" i="33" s="1"/>
  <c r="S40" i="33"/>
  <c r="U40" i="33" s="1"/>
  <c r="W40" i="33" s="1"/>
  <c r="S41" i="33"/>
  <c r="U41" i="33" s="1"/>
  <c r="W41" i="33" s="1"/>
  <c r="S42" i="33"/>
  <c r="U42" i="33" s="1"/>
  <c r="W42" i="33" s="1"/>
  <c r="S43" i="33"/>
  <c r="U43" i="33" s="1"/>
  <c r="W43" i="33" s="1"/>
  <c r="S44" i="33"/>
  <c r="U44" i="33" s="1"/>
  <c r="W44" i="33" s="1"/>
  <c r="S45" i="33"/>
  <c r="U45" i="33" s="1"/>
  <c r="W45" i="33" s="1"/>
  <c r="Q35" i="33"/>
  <c r="Q36" i="33"/>
  <c r="Q37" i="33"/>
  <c r="Q38" i="33"/>
  <c r="Q39" i="33"/>
  <c r="Q40" i="33"/>
  <c r="Q41" i="33"/>
  <c r="Q42" i="33"/>
  <c r="Q43" i="33"/>
  <c r="Q44" i="33"/>
  <c r="Q45" i="33"/>
  <c r="F35" i="33"/>
  <c r="H35" i="33" s="1"/>
  <c r="J35" i="33" s="1"/>
  <c r="M35" i="33" s="1"/>
  <c r="F36" i="33"/>
  <c r="H36" i="33" s="1"/>
  <c r="J36" i="33" s="1"/>
  <c r="M36" i="33" s="1"/>
  <c r="F37" i="33"/>
  <c r="H37" i="33" s="1"/>
  <c r="J37" i="33" s="1"/>
  <c r="M37" i="33" s="1"/>
  <c r="F38" i="33"/>
  <c r="H38" i="33" s="1"/>
  <c r="J38" i="33" s="1"/>
  <c r="M38" i="33" s="1"/>
  <c r="F39" i="33"/>
  <c r="H39" i="33" s="1"/>
  <c r="J39" i="33" s="1"/>
  <c r="M39" i="33" s="1"/>
  <c r="F40" i="33"/>
  <c r="H40" i="33" s="1"/>
  <c r="J40" i="33" s="1"/>
  <c r="M40" i="33" s="1"/>
  <c r="F41" i="33"/>
  <c r="H41" i="33" s="1"/>
  <c r="J41" i="33" s="1"/>
  <c r="M41" i="33" s="1"/>
  <c r="X41" i="33" s="1"/>
  <c r="F42" i="33"/>
  <c r="H42" i="33" s="1"/>
  <c r="J42" i="33" s="1"/>
  <c r="M42" i="33" s="1"/>
  <c r="X42" i="33" s="1"/>
  <c r="F43" i="33"/>
  <c r="H43" i="33" s="1"/>
  <c r="J43" i="33" s="1"/>
  <c r="M43" i="33" s="1"/>
  <c r="F44" i="33"/>
  <c r="H44" i="33" s="1"/>
  <c r="J44" i="33" s="1"/>
  <c r="M44" i="33" s="1"/>
  <c r="X44" i="33" s="1"/>
  <c r="F45" i="33"/>
  <c r="H45" i="33" s="1"/>
  <c r="J45" i="33" s="1"/>
  <c r="M45" i="33" s="1"/>
  <c r="P30" i="26"/>
  <c r="R30" i="26" s="1"/>
  <c r="P31" i="26"/>
  <c r="R31" i="26" s="1"/>
  <c r="P32" i="26"/>
  <c r="R32" i="26" s="1"/>
  <c r="P33" i="26"/>
  <c r="R33" i="26" s="1"/>
  <c r="P34" i="26"/>
  <c r="R34" i="26" s="1"/>
  <c r="P35" i="26"/>
  <c r="R35" i="26" s="1"/>
  <c r="P36" i="26"/>
  <c r="R36" i="26" s="1"/>
  <c r="P37" i="26"/>
  <c r="R37" i="26" s="1"/>
  <c r="P38" i="26"/>
  <c r="R38" i="26" s="1"/>
  <c r="P39" i="26"/>
  <c r="R39" i="26" s="1"/>
  <c r="N30" i="26"/>
  <c r="N31" i="26"/>
  <c r="N32" i="26"/>
  <c r="N33" i="26"/>
  <c r="N34" i="26"/>
  <c r="N35" i="26"/>
  <c r="N36" i="26"/>
  <c r="N37" i="26"/>
  <c r="N38" i="26"/>
  <c r="N39" i="26"/>
  <c r="P51" i="26"/>
  <c r="R51" i="26" s="1"/>
  <c r="N51" i="26"/>
  <c r="F51" i="26"/>
  <c r="H51" i="26" s="1"/>
  <c r="J51" i="26" s="1"/>
  <c r="F30" i="26"/>
  <c r="H30" i="26" s="1"/>
  <c r="J30" i="26" s="1"/>
  <c r="S30" i="26" s="1"/>
  <c r="F31" i="26"/>
  <c r="H31" i="26" s="1"/>
  <c r="J31" i="26" s="1"/>
  <c r="F32" i="26"/>
  <c r="H32" i="26" s="1"/>
  <c r="J32" i="26" s="1"/>
  <c r="S32" i="26" s="1"/>
  <c r="F33" i="26"/>
  <c r="H33" i="26" s="1"/>
  <c r="J33" i="26" s="1"/>
  <c r="F34" i="26"/>
  <c r="H34" i="26" s="1"/>
  <c r="J34" i="26" s="1"/>
  <c r="F35" i="26"/>
  <c r="H35" i="26" s="1"/>
  <c r="J35" i="26" s="1"/>
  <c r="F36" i="26"/>
  <c r="H36" i="26" s="1"/>
  <c r="J36" i="26" s="1"/>
  <c r="F37" i="26"/>
  <c r="H37" i="26" s="1"/>
  <c r="J37" i="26" s="1"/>
  <c r="F38" i="26"/>
  <c r="H38" i="26" s="1"/>
  <c r="J38" i="26" s="1"/>
  <c r="F39" i="26"/>
  <c r="H39" i="26" s="1"/>
  <c r="J39" i="26" s="1"/>
  <c r="S39" i="26" s="1"/>
  <c r="S38" i="26" l="1"/>
  <c r="S35" i="26"/>
  <c r="X38" i="33"/>
  <c r="S34" i="26"/>
  <c r="X37" i="33"/>
  <c r="X36" i="33"/>
  <c r="S36" i="26"/>
  <c r="S31" i="26"/>
  <c r="X40" i="33"/>
  <c r="X45" i="33"/>
  <c r="S51" i="26"/>
  <c r="S33" i="26"/>
  <c r="S37" i="26"/>
  <c r="X43" i="33"/>
  <c r="X39" i="33"/>
  <c r="X35" i="33"/>
  <c r="D4" i="28"/>
  <c r="N83" i="27" l="1"/>
  <c r="N82" i="27"/>
  <c r="N79" i="27"/>
  <c r="N70" i="27"/>
  <c r="N69" i="27"/>
  <c r="N66" i="27"/>
  <c r="N57" i="27"/>
  <c r="N56" i="27"/>
  <c r="N53" i="27"/>
  <c r="F83" i="27"/>
  <c r="F82" i="27"/>
  <c r="F79" i="27"/>
  <c r="F70" i="27"/>
  <c r="F69" i="27"/>
  <c r="F66" i="27"/>
  <c r="L83" i="27" l="1"/>
  <c r="L82" i="27"/>
  <c r="L79" i="27"/>
  <c r="D83" i="27"/>
  <c r="D82" i="27"/>
  <c r="D79" i="27"/>
  <c r="L70" i="27"/>
  <c r="L69" i="27"/>
  <c r="L66" i="27"/>
  <c r="D70" i="27"/>
  <c r="D69" i="27"/>
  <c r="D66" i="27"/>
  <c r="L59" i="27"/>
  <c r="L57" i="27"/>
  <c r="L56" i="27"/>
  <c r="L53" i="27"/>
  <c r="N85" i="27" l="1"/>
  <c r="N72" i="27"/>
  <c r="N59" i="27"/>
  <c r="F85" i="27"/>
  <c r="F72" i="27"/>
  <c r="F59" i="27"/>
  <c r="F57" i="27"/>
  <c r="F56" i="27"/>
  <c r="F53" i="27"/>
  <c r="D57" i="27"/>
  <c r="D53" i="27"/>
  <c r="D56" i="27"/>
  <c r="F28" i="27" l="1"/>
  <c r="F26" i="27"/>
  <c r="F25" i="27" l="1"/>
  <c r="D59" i="27"/>
  <c r="F22" i="27" l="1"/>
  <c r="M69" i="27"/>
  <c r="V54" i="33"/>
  <c r="D26" i="27" l="1"/>
  <c r="L42" i="27"/>
  <c r="D42" i="27"/>
  <c r="F42" i="27"/>
  <c r="C42" i="27"/>
  <c r="L21" i="27" l="1"/>
  <c r="L44" i="27" s="1"/>
  <c r="S15" i="33" l="1"/>
  <c r="S16" i="33"/>
  <c r="S17" i="33"/>
  <c r="S18" i="33"/>
  <c r="S19" i="33"/>
  <c r="S20" i="33"/>
  <c r="S21" i="33"/>
  <c r="S22" i="33"/>
  <c r="S23" i="33"/>
  <c r="S24" i="33"/>
  <c r="S25" i="33"/>
  <c r="S26" i="33"/>
  <c r="S27" i="33"/>
  <c r="S28" i="33"/>
  <c r="S29" i="33"/>
  <c r="S30" i="33"/>
  <c r="S31" i="33"/>
  <c r="S32" i="33"/>
  <c r="S33" i="33"/>
  <c r="S34" i="33"/>
  <c r="S46" i="33"/>
  <c r="S47" i="33"/>
  <c r="S48" i="33"/>
  <c r="S49" i="33"/>
  <c r="S50" i="33"/>
  <c r="S51" i="33"/>
  <c r="S52" i="33"/>
  <c r="S53" i="33"/>
  <c r="P15" i="26"/>
  <c r="P16" i="26"/>
  <c r="P17" i="26"/>
  <c r="P18" i="26"/>
  <c r="P19" i="26"/>
  <c r="P20" i="26"/>
  <c r="P21" i="26"/>
  <c r="P22" i="26"/>
  <c r="P23" i="26"/>
  <c r="P24" i="26"/>
  <c r="P25" i="26"/>
  <c r="P26" i="26"/>
  <c r="P27" i="26"/>
  <c r="P28" i="26"/>
  <c r="P29" i="26"/>
  <c r="P40" i="26"/>
  <c r="P41" i="26"/>
  <c r="P42" i="26"/>
  <c r="P43" i="26"/>
  <c r="P44" i="26"/>
  <c r="P45" i="26"/>
  <c r="P46" i="26"/>
  <c r="P47" i="26"/>
  <c r="P48" i="26"/>
  <c r="P49" i="26"/>
  <c r="P50" i="26"/>
  <c r="P52" i="26"/>
  <c r="P53" i="26"/>
  <c r="F15" i="26"/>
  <c r="C12" i="34"/>
  <c r="D12" i="34"/>
  <c r="E12" i="34"/>
  <c r="F12" i="34"/>
  <c r="G12" i="34"/>
  <c r="H12" i="34"/>
  <c r="I12" i="34"/>
  <c r="J12" i="34"/>
  <c r="K12" i="34"/>
  <c r="L12" i="34"/>
  <c r="M12" i="34"/>
  <c r="N12" i="34"/>
  <c r="O12" i="34"/>
  <c r="B13" i="34"/>
  <c r="C13" i="34"/>
  <c r="D13" i="34"/>
  <c r="E13" i="34"/>
  <c r="F13" i="34"/>
  <c r="G13" i="34"/>
  <c r="H13" i="34"/>
  <c r="I13" i="34"/>
  <c r="J13" i="34"/>
  <c r="K13" i="34"/>
  <c r="L13" i="34"/>
  <c r="M13" i="34"/>
  <c r="N13" i="34"/>
  <c r="O13" i="34"/>
  <c r="B14" i="34"/>
  <c r="D14" i="34"/>
  <c r="E14" i="34"/>
  <c r="F14" i="34"/>
  <c r="G14" i="34"/>
  <c r="H14" i="34"/>
  <c r="I14" i="34"/>
  <c r="J14" i="34"/>
  <c r="K14" i="34"/>
  <c r="L14" i="34"/>
  <c r="M14" i="34"/>
  <c r="N14" i="34"/>
  <c r="O14" i="34"/>
  <c r="B15" i="34"/>
  <c r="C15" i="34"/>
  <c r="D15" i="34"/>
  <c r="E15" i="34"/>
  <c r="F15" i="34"/>
  <c r="G15" i="34"/>
  <c r="H15" i="34"/>
  <c r="I15" i="34"/>
  <c r="J15" i="34"/>
  <c r="K15" i="34"/>
  <c r="L15" i="34"/>
  <c r="M15" i="34"/>
  <c r="N15" i="34"/>
  <c r="O15" i="34"/>
  <c r="B16" i="34"/>
  <c r="C16" i="34"/>
  <c r="D16" i="34"/>
  <c r="E16" i="34"/>
  <c r="F16" i="34"/>
  <c r="G16" i="34"/>
  <c r="H16" i="34"/>
  <c r="I16" i="34"/>
  <c r="J16" i="34"/>
  <c r="K16" i="34"/>
  <c r="L16" i="34"/>
  <c r="M16" i="34"/>
  <c r="N16" i="34"/>
  <c r="O16" i="34"/>
  <c r="A27" i="34"/>
  <c r="A28" i="34"/>
  <c r="A29" i="34"/>
  <c r="A30" i="34"/>
  <c r="A31" i="34"/>
  <c r="A26" i="34"/>
  <c r="C25" i="34"/>
  <c r="D25" i="34"/>
  <c r="E25" i="34"/>
  <c r="F25" i="34"/>
  <c r="G25" i="34"/>
  <c r="H25" i="34"/>
  <c r="I25" i="34"/>
  <c r="J25" i="34"/>
  <c r="K25" i="34"/>
  <c r="L25" i="34"/>
  <c r="M25" i="34"/>
  <c r="N25" i="34"/>
  <c r="O25" i="34"/>
  <c r="B25" i="34"/>
  <c r="L85" i="27"/>
  <c r="L72" i="27"/>
  <c r="D85" i="27"/>
  <c r="D72" i="27"/>
  <c r="N78" i="27" l="1"/>
  <c r="N80" i="27" s="1"/>
  <c r="F65" i="27"/>
  <c r="F67" i="27" s="1"/>
  <c r="N52" i="27"/>
  <c r="N54" i="27" s="1"/>
  <c r="F78" i="27"/>
  <c r="F80" i="27" s="1"/>
  <c r="H15" i="26"/>
  <c r="J15" i="26" s="1"/>
  <c r="D5" i="28"/>
  <c r="D6" i="28"/>
  <c r="D7" i="28"/>
  <c r="D8" i="28"/>
  <c r="E8" i="28"/>
  <c r="E25" i="28"/>
  <c r="G25" i="28"/>
  <c r="B12" i="34" l="1"/>
  <c r="C11" i="34"/>
  <c r="P16" i="34" l="1"/>
  <c r="P15" i="34"/>
  <c r="D28" i="27" l="1"/>
  <c r="E28" i="27" s="1"/>
  <c r="D22" i="27"/>
  <c r="C25" i="27"/>
  <c r="C26" i="27"/>
  <c r="C24" i="27"/>
  <c r="C45" i="35" s="1"/>
  <c r="C22" i="27"/>
  <c r="C21" i="27"/>
  <c r="M85" i="27"/>
  <c r="M83" i="27"/>
  <c r="K80" i="27"/>
  <c r="K84" i="27" s="1"/>
  <c r="K86" i="27" s="1"/>
  <c r="M79" i="27"/>
  <c r="M72" i="27"/>
  <c r="M70" i="27"/>
  <c r="K67" i="27"/>
  <c r="K71" i="27" s="1"/>
  <c r="K73" i="27" s="1"/>
  <c r="M66" i="27"/>
  <c r="M59" i="27"/>
  <c r="M57" i="27"/>
  <c r="K54" i="27"/>
  <c r="M53" i="27"/>
  <c r="E85" i="27"/>
  <c r="E83" i="27"/>
  <c r="C80" i="27"/>
  <c r="E79" i="27"/>
  <c r="E72" i="27"/>
  <c r="C67" i="27"/>
  <c r="E66" i="27"/>
  <c r="E59" i="27"/>
  <c r="E57" i="27"/>
  <c r="E56" i="27"/>
  <c r="C54" i="27"/>
  <c r="E53" i="27"/>
  <c r="Q53" i="33"/>
  <c r="U53" i="33" s="1"/>
  <c r="W53" i="33" s="1"/>
  <c r="F53" i="33"/>
  <c r="Q52" i="33"/>
  <c r="U52" i="33" s="1"/>
  <c r="W52" i="33" s="1"/>
  <c r="F52" i="33"/>
  <c r="Q51" i="33"/>
  <c r="U51" i="33" s="1"/>
  <c r="W51" i="33" s="1"/>
  <c r="F51" i="33"/>
  <c r="Q50" i="33"/>
  <c r="U50" i="33" s="1"/>
  <c r="W50" i="33" s="1"/>
  <c r="F50" i="33"/>
  <c r="H50" i="33" s="1"/>
  <c r="J50" i="33" s="1"/>
  <c r="M50" i="33" s="1"/>
  <c r="Q49" i="33"/>
  <c r="U49" i="33" s="1"/>
  <c r="W49" i="33" s="1"/>
  <c r="F49" i="33"/>
  <c r="Q48" i="33"/>
  <c r="U48" i="33" s="1"/>
  <c r="W48" i="33" s="1"/>
  <c r="F48" i="33"/>
  <c r="Q47" i="33"/>
  <c r="U47" i="33" s="1"/>
  <c r="W47" i="33" s="1"/>
  <c r="F47" i="33"/>
  <c r="Q46" i="33"/>
  <c r="U46" i="33" s="1"/>
  <c r="W46" i="33" s="1"/>
  <c r="F46" i="33"/>
  <c r="H46" i="33" s="1"/>
  <c r="J46" i="33" s="1"/>
  <c r="M46" i="33" s="1"/>
  <c r="Q34" i="33"/>
  <c r="U34" i="33" s="1"/>
  <c r="W34" i="33" s="1"/>
  <c r="F34" i="33"/>
  <c r="Q33" i="33"/>
  <c r="U33" i="33" s="1"/>
  <c r="W33" i="33" s="1"/>
  <c r="F33" i="33"/>
  <c r="Q32" i="33"/>
  <c r="U32" i="33" s="1"/>
  <c r="W32" i="33" s="1"/>
  <c r="F32" i="33"/>
  <c r="Q31" i="33"/>
  <c r="U31" i="33" s="1"/>
  <c r="W31" i="33" s="1"/>
  <c r="F31" i="33"/>
  <c r="H31" i="33" s="1"/>
  <c r="J31" i="33" s="1"/>
  <c r="M31" i="33" s="1"/>
  <c r="Q30" i="33"/>
  <c r="U30" i="33" s="1"/>
  <c r="W30" i="33" s="1"/>
  <c r="F30" i="33"/>
  <c r="Q29" i="33"/>
  <c r="U29" i="33" s="1"/>
  <c r="W29" i="33" s="1"/>
  <c r="F29" i="33"/>
  <c r="Q28" i="33"/>
  <c r="U28" i="33" s="1"/>
  <c r="W28" i="33" s="1"/>
  <c r="F28" i="33"/>
  <c r="Q27" i="33"/>
  <c r="U27" i="33" s="1"/>
  <c r="W27" i="33" s="1"/>
  <c r="F27" i="33"/>
  <c r="H27" i="33" s="1"/>
  <c r="J27" i="33" s="1"/>
  <c r="M27" i="33" s="1"/>
  <c r="Q26" i="33"/>
  <c r="U26" i="33" s="1"/>
  <c r="W26" i="33" s="1"/>
  <c r="F26" i="33"/>
  <c r="Q25" i="33"/>
  <c r="U25" i="33" s="1"/>
  <c r="W25" i="33" s="1"/>
  <c r="F25" i="33"/>
  <c r="Q24" i="33"/>
  <c r="U24" i="33" s="1"/>
  <c r="W24" i="33" s="1"/>
  <c r="F24" i="33"/>
  <c r="Q23" i="33"/>
  <c r="U23" i="33" s="1"/>
  <c r="W23" i="33" s="1"/>
  <c r="F23" i="33"/>
  <c r="H23" i="33" s="1"/>
  <c r="J23" i="33" s="1"/>
  <c r="M23" i="33" s="1"/>
  <c r="Q22" i="33"/>
  <c r="U22" i="33" s="1"/>
  <c r="W22" i="33" s="1"/>
  <c r="F22" i="33"/>
  <c r="Q21" i="33"/>
  <c r="U21" i="33" s="1"/>
  <c r="W21" i="33" s="1"/>
  <c r="F21" i="33"/>
  <c r="Q20" i="33"/>
  <c r="U20" i="33" s="1"/>
  <c r="W20" i="33" s="1"/>
  <c r="F20" i="33"/>
  <c r="Q19" i="33"/>
  <c r="U19" i="33" s="1"/>
  <c r="W19" i="33" s="1"/>
  <c r="F19" i="33"/>
  <c r="H19" i="33" s="1"/>
  <c r="J19" i="33" s="1"/>
  <c r="M19" i="33" s="1"/>
  <c r="Q18" i="33"/>
  <c r="U18" i="33" s="1"/>
  <c r="W18" i="33" s="1"/>
  <c r="F18" i="33"/>
  <c r="U17" i="33"/>
  <c r="W17" i="33" s="1"/>
  <c r="Q17" i="33"/>
  <c r="F17" i="33"/>
  <c r="H17" i="33" s="1"/>
  <c r="J17" i="33" s="1"/>
  <c r="M17" i="33" s="1"/>
  <c r="U16" i="33"/>
  <c r="W16" i="33" s="1"/>
  <c r="Q16" i="33"/>
  <c r="F16" i="33"/>
  <c r="Q15" i="33"/>
  <c r="U15" i="33" s="1"/>
  <c r="W15" i="33" s="1"/>
  <c r="F15" i="33"/>
  <c r="Q14" i="33"/>
  <c r="F14" i="33"/>
  <c r="D8" i="33"/>
  <c r="C8" i="33"/>
  <c r="C7" i="33"/>
  <c r="C6" i="33"/>
  <c r="C5" i="33"/>
  <c r="C4" i="33"/>
  <c r="R19" i="26"/>
  <c r="R23" i="26"/>
  <c r="R27" i="26"/>
  <c r="R41" i="26"/>
  <c r="R45" i="26"/>
  <c r="R49" i="26"/>
  <c r="N16" i="26"/>
  <c r="R16" i="26" s="1"/>
  <c r="N17" i="26"/>
  <c r="R17" i="26" s="1"/>
  <c r="N18" i="26"/>
  <c r="R18" i="26" s="1"/>
  <c r="N19" i="26"/>
  <c r="N20" i="26"/>
  <c r="R20" i="26" s="1"/>
  <c r="N21" i="26"/>
  <c r="R21" i="26" s="1"/>
  <c r="N22" i="26"/>
  <c r="R22" i="26" s="1"/>
  <c r="N23" i="26"/>
  <c r="N24" i="26"/>
  <c r="R24" i="26" s="1"/>
  <c r="N25" i="26"/>
  <c r="R25" i="26" s="1"/>
  <c r="N26" i="26"/>
  <c r="R26" i="26" s="1"/>
  <c r="N27" i="26"/>
  <c r="N28" i="26"/>
  <c r="R28" i="26" s="1"/>
  <c r="N29" i="26"/>
  <c r="R29" i="26" s="1"/>
  <c r="N40" i="26"/>
  <c r="R40" i="26" s="1"/>
  <c r="N41" i="26"/>
  <c r="N42" i="26"/>
  <c r="R42" i="26" s="1"/>
  <c r="N43" i="26"/>
  <c r="R43" i="26" s="1"/>
  <c r="N44" i="26"/>
  <c r="R44" i="26" s="1"/>
  <c r="N45" i="26"/>
  <c r="N46" i="26"/>
  <c r="R46" i="26" s="1"/>
  <c r="N47" i="26"/>
  <c r="R47" i="26" s="1"/>
  <c r="N48" i="26"/>
  <c r="R48" i="26" s="1"/>
  <c r="N49" i="26"/>
  <c r="N50" i="26"/>
  <c r="R50" i="26" s="1"/>
  <c r="N52" i="26"/>
  <c r="R52" i="26" s="1"/>
  <c r="N53" i="26"/>
  <c r="R53" i="26" s="1"/>
  <c r="N15" i="26"/>
  <c r="R15" i="26" s="1"/>
  <c r="N14" i="26"/>
  <c r="F18" i="26"/>
  <c r="H18" i="26" s="1"/>
  <c r="J18" i="26" s="1"/>
  <c r="F11" i="34" s="1"/>
  <c r="F17" i="34" s="1"/>
  <c r="F19" i="26"/>
  <c r="H19" i="26" s="1"/>
  <c r="J19" i="26" s="1"/>
  <c r="H11" i="34" s="1"/>
  <c r="H17" i="34" s="1"/>
  <c r="F20" i="26"/>
  <c r="H20" i="26" s="1"/>
  <c r="J20" i="26" s="1"/>
  <c r="I11" i="34" s="1"/>
  <c r="I17" i="34" s="1"/>
  <c r="F21" i="26"/>
  <c r="H21" i="26" s="1"/>
  <c r="J21" i="26" s="1"/>
  <c r="J11" i="34" s="1"/>
  <c r="J17" i="34" s="1"/>
  <c r="F22" i="26"/>
  <c r="H22" i="26" s="1"/>
  <c r="J22" i="26" s="1"/>
  <c r="F23" i="26"/>
  <c r="H23" i="26" s="1"/>
  <c r="J23" i="26" s="1"/>
  <c r="K11" i="34" s="1"/>
  <c r="K17" i="34" s="1"/>
  <c r="F24" i="26"/>
  <c r="H24" i="26" s="1"/>
  <c r="J24" i="26" s="1"/>
  <c r="F25" i="26"/>
  <c r="H25" i="26" s="1"/>
  <c r="J25" i="26" s="1"/>
  <c r="F26" i="26"/>
  <c r="H26" i="26" s="1"/>
  <c r="J26" i="26" s="1"/>
  <c r="F27" i="26"/>
  <c r="H27" i="26" s="1"/>
  <c r="J27" i="26" s="1"/>
  <c r="F28" i="26"/>
  <c r="H28" i="26" s="1"/>
  <c r="J28" i="26" s="1"/>
  <c r="F29" i="26"/>
  <c r="H29" i="26" s="1"/>
  <c r="J29" i="26" s="1"/>
  <c r="F40" i="26"/>
  <c r="H40" i="26" s="1"/>
  <c r="J40" i="26" s="1"/>
  <c r="F41" i="26"/>
  <c r="H41" i="26" s="1"/>
  <c r="J41" i="26" s="1"/>
  <c r="F42" i="26"/>
  <c r="H42" i="26" s="1"/>
  <c r="J42" i="26" s="1"/>
  <c r="F43" i="26"/>
  <c r="H43" i="26" s="1"/>
  <c r="J43" i="26" s="1"/>
  <c r="F44" i="26"/>
  <c r="H44" i="26" s="1"/>
  <c r="J44" i="26" s="1"/>
  <c r="F16" i="26"/>
  <c r="F17" i="26"/>
  <c r="F45" i="26"/>
  <c r="H45" i="26" s="1"/>
  <c r="J45" i="26" s="1"/>
  <c r="F46" i="26"/>
  <c r="H46" i="26" s="1"/>
  <c r="J46" i="26" s="1"/>
  <c r="F48" i="26"/>
  <c r="H48" i="26" s="1"/>
  <c r="J48" i="26" s="1"/>
  <c r="F49" i="26"/>
  <c r="H49" i="26" s="1"/>
  <c r="J49" i="26" s="1"/>
  <c r="F50" i="26"/>
  <c r="H50" i="26" s="1"/>
  <c r="J50" i="26" s="1"/>
  <c r="F52" i="26"/>
  <c r="H52" i="26" s="1"/>
  <c r="J52" i="26" s="1"/>
  <c r="F53" i="26"/>
  <c r="H53" i="26" s="1"/>
  <c r="J53" i="26" s="1"/>
  <c r="F47" i="26"/>
  <c r="H47" i="26" s="1"/>
  <c r="J47" i="26" s="1"/>
  <c r="F14" i="26"/>
  <c r="F55" i="27" l="1"/>
  <c r="D55" i="27"/>
  <c r="C49" i="35"/>
  <c r="C48" i="35"/>
  <c r="C47" i="35"/>
  <c r="C46" i="35"/>
  <c r="C50" i="35"/>
  <c r="X17" i="33"/>
  <c r="X19" i="33"/>
  <c r="X23" i="33"/>
  <c r="X27" i="33"/>
  <c r="X31" i="33"/>
  <c r="X46" i="33"/>
  <c r="X50" i="33"/>
  <c r="S14" i="33"/>
  <c r="U14" i="33" s="1"/>
  <c r="N42" i="27"/>
  <c r="E69" i="27"/>
  <c r="C18" i="34"/>
  <c r="B18" i="34"/>
  <c r="S50" i="26"/>
  <c r="C19" i="34"/>
  <c r="D19" i="34"/>
  <c r="H21" i="33"/>
  <c r="J21" i="33" s="1"/>
  <c r="M21" i="33" s="1"/>
  <c r="X21" i="33" s="1"/>
  <c r="H25" i="33"/>
  <c r="J25" i="33" s="1"/>
  <c r="M25" i="33" s="1"/>
  <c r="X25" i="33" s="1"/>
  <c r="H29" i="33"/>
  <c r="J29" i="33" s="1"/>
  <c r="M29" i="33" s="1"/>
  <c r="X29" i="33" s="1"/>
  <c r="H33" i="33"/>
  <c r="J33" i="33" s="1"/>
  <c r="M33" i="33" s="1"/>
  <c r="X33" i="33" s="1"/>
  <c r="H48" i="33"/>
  <c r="J48" i="33" s="1"/>
  <c r="M48" i="33" s="1"/>
  <c r="X48" i="33" s="1"/>
  <c r="H52" i="33"/>
  <c r="J52" i="33" s="1"/>
  <c r="M52" i="33" s="1"/>
  <c r="X52" i="33" s="1"/>
  <c r="H18" i="33"/>
  <c r="J18" i="33" s="1"/>
  <c r="M18" i="33" s="1"/>
  <c r="X18" i="33" s="1"/>
  <c r="H20" i="33"/>
  <c r="J20" i="33" s="1"/>
  <c r="M20" i="33" s="1"/>
  <c r="X20" i="33" s="1"/>
  <c r="H22" i="33"/>
  <c r="J22" i="33" s="1"/>
  <c r="M22" i="33" s="1"/>
  <c r="X22" i="33" s="1"/>
  <c r="H24" i="33"/>
  <c r="J24" i="33" s="1"/>
  <c r="M24" i="33" s="1"/>
  <c r="X24" i="33" s="1"/>
  <c r="H26" i="33"/>
  <c r="J26" i="33" s="1"/>
  <c r="M26" i="33" s="1"/>
  <c r="X26" i="33" s="1"/>
  <c r="H28" i="33"/>
  <c r="J28" i="33" s="1"/>
  <c r="M28" i="33" s="1"/>
  <c r="X28" i="33" s="1"/>
  <c r="H30" i="33"/>
  <c r="J30" i="33" s="1"/>
  <c r="M30" i="33" s="1"/>
  <c r="X30" i="33" s="1"/>
  <c r="H32" i="33"/>
  <c r="J32" i="33" s="1"/>
  <c r="M32" i="33" s="1"/>
  <c r="X32" i="33" s="1"/>
  <c r="H34" i="33"/>
  <c r="J34" i="33" s="1"/>
  <c r="M34" i="33" s="1"/>
  <c r="X34" i="33" s="1"/>
  <c r="H47" i="33"/>
  <c r="J47" i="33" s="1"/>
  <c r="M47" i="33" s="1"/>
  <c r="X47" i="33" s="1"/>
  <c r="H49" i="33"/>
  <c r="J49" i="33" s="1"/>
  <c r="M49" i="33" s="1"/>
  <c r="X49" i="33" s="1"/>
  <c r="H51" i="33"/>
  <c r="J51" i="33" s="1"/>
  <c r="M51" i="33" s="1"/>
  <c r="X51" i="33" s="1"/>
  <c r="H53" i="33"/>
  <c r="J53" i="33" s="1"/>
  <c r="M53" i="33" s="1"/>
  <c r="X53" i="33" s="1"/>
  <c r="C71" i="27"/>
  <c r="C73" i="27" s="1"/>
  <c r="M56" i="27"/>
  <c r="K58" i="27"/>
  <c r="K60" i="27" s="1"/>
  <c r="M82" i="27"/>
  <c r="C58" i="27"/>
  <c r="C60" i="27" s="1"/>
  <c r="E82" i="27"/>
  <c r="C84" i="27"/>
  <c r="C86" i="27" s="1"/>
  <c r="P14" i="26"/>
  <c r="R14" i="26" s="1"/>
  <c r="H14" i="26"/>
  <c r="J14" i="26" s="1"/>
  <c r="L18" i="34"/>
  <c r="G18" i="34"/>
  <c r="M18" i="34"/>
  <c r="J18" i="34"/>
  <c r="K18" i="34"/>
  <c r="H18" i="34"/>
  <c r="N18" i="34"/>
  <c r="I18" i="34"/>
  <c r="O18" i="34"/>
  <c r="F18" i="34"/>
  <c r="I19" i="34"/>
  <c r="M19" i="34"/>
  <c r="F19" i="34"/>
  <c r="J19" i="34"/>
  <c r="N19" i="34"/>
  <c r="G19" i="34"/>
  <c r="K19" i="34"/>
  <c r="O19" i="34"/>
  <c r="H14" i="33"/>
  <c r="J14" i="33" s="1"/>
  <c r="M14" i="33" s="1"/>
  <c r="H19" i="34"/>
  <c r="L19" i="34"/>
  <c r="H17" i="26"/>
  <c r="J17" i="26" s="1"/>
  <c r="E18" i="34"/>
  <c r="E19" i="34"/>
  <c r="H16" i="33"/>
  <c r="J16" i="33" s="1"/>
  <c r="M16" i="33" s="1"/>
  <c r="X16" i="33" s="1"/>
  <c r="H16" i="26"/>
  <c r="J16" i="26" s="1"/>
  <c r="D11" i="34" s="1"/>
  <c r="D17" i="34" s="1"/>
  <c r="D18" i="34"/>
  <c r="B19" i="34"/>
  <c r="H15" i="33"/>
  <c r="J15" i="33" s="1"/>
  <c r="M15" i="33" s="1"/>
  <c r="C14" i="34"/>
  <c r="S52" i="26"/>
  <c r="S41" i="26"/>
  <c r="S27" i="26"/>
  <c r="S47" i="26"/>
  <c r="S45" i="26"/>
  <c r="S43" i="26"/>
  <c r="S29" i="26"/>
  <c r="S25" i="26"/>
  <c r="S21" i="26"/>
  <c r="S53" i="26"/>
  <c r="S48" i="26"/>
  <c r="S42" i="26"/>
  <c r="S28" i="26"/>
  <c r="S24" i="26"/>
  <c r="S20" i="26"/>
  <c r="S46" i="26"/>
  <c r="S44" i="26"/>
  <c r="S40" i="26"/>
  <c r="S26" i="26"/>
  <c r="S22" i="26"/>
  <c r="S18" i="26"/>
  <c r="S19" i="26"/>
  <c r="P13" i="34"/>
  <c r="S15" i="26"/>
  <c r="S23" i="26"/>
  <c r="S49" i="26"/>
  <c r="N81" i="27" l="1"/>
  <c r="N84" i="27" s="1"/>
  <c r="N86" i="27" s="1"/>
  <c r="L81" i="27"/>
  <c r="N55" i="27"/>
  <c r="L55" i="27"/>
  <c r="F68" i="27"/>
  <c r="D68" i="27"/>
  <c r="E68" i="27" s="1"/>
  <c r="N68" i="27"/>
  <c r="L68" i="27"/>
  <c r="M68" i="27" s="1"/>
  <c r="F81" i="27"/>
  <c r="F84" i="27" s="1"/>
  <c r="F86" i="27" s="1"/>
  <c r="D81" i="27"/>
  <c r="E81" i="27" s="1"/>
  <c r="M81" i="27"/>
  <c r="M55" i="27"/>
  <c r="N58" i="27"/>
  <c r="N60" i="27" s="1"/>
  <c r="F71" i="27"/>
  <c r="F73" i="27" s="1"/>
  <c r="C51" i="35"/>
  <c r="N11" i="34"/>
  <c r="N17" i="34" s="1"/>
  <c r="O11" i="34"/>
  <c r="O17" i="34" s="1"/>
  <c r="M11" i="34"/>
  <c r="M17" i="34" s="1"/>
  <c r="L11" i="34"/>
  <c r="L17" i="34" s="1"/>
  <c r="G11" i="34"/>
  <c r="G17" i="34" s="1"/>
  <c r="L20" i="34"/>
  <c r="S17" i="26"/>
  <c r="E11" i="34"/>
  <c r="E17" i="34" s="1"/>
  <c r="D20" i="34"/>
  <c r="K20" i="34"/>
  <c r="B20" i="34"/>
  <c r="W14" i="33"/>
  <c r="W54" i="33" s="1"/>
  <c r="U54" i="33"/>
  <c r="M20" i="34"/>
  <c r="C20" i="34"/>
  <c r="D25" i="27"/>
  <c r="F29" i="34"/>
  <c r="J31" i="34"/>
  <c r="J29" i="34"/>
  <c r="H31" i="34"/>
  <c r="F30" i="34"/>
  <c r="B28" i="34"/>
  <c r="I30" i="34"/>
  <c r="G27" i="34"/>
  <c r="H28" i="34"/>
  <c r="E31" i="34"/>
  <c r="C30" i="34"/>
  <c r="C26" i="34"/>
  <c r="L29" i="34"/>
  <c r="H27" i="34"/>
  <c r="N26" i="34"/>
  <c r="I27" i="34"/>
  <c r="O26" i="34"/>
  <c r="D27" i="34"/>
  <c r="G29" i="34"/>
  <c r="L26" i="34"/>
  <c r="I31" i="34"/>
  <c r="G30" i="34"/>
  <c r="G26" i="34"/>
  <c r="D31" i="34"/>
  <c r="L27" i="34"/>
  <c r="F28" i="34"/>
  <c r="M30" i="34"/>
  <c r="K27" i="34"/>
  <c r="J30" i="34"/>
  <c r="J26" i="34"/>
  <c r="H20" i="34"/>
  <c r="G20" i="34"/>
  <c r="O20" i="34"/>
  <c r="E20" i="34"/>
  <c r="R54" i="26"/>
  <c r="S14" i="26"/>
  <c r="J54" i="26"/>
  <c r="N20" i="34"/>
  <c r="I20" i="34"/>
  <c r="S16" i="26"/>
  <c r="J20" i="34"/>
  <c r="F20" i="34"/>
  <c r="P14" i="34"/>
  <c r="C17" i="34"/>
  <c r="X15" i="33"/>
  <c r="B11" i="34"/>
  <c r="B17" i="34" s="1"/>
  <c r="M54" i="33"/>
  <c r="P12" i="34"/>
  <c r="G48" i="27"/>
  <c r="F24" i="27" l="1"/>
  <c r="E55" i="27"/>
  <c r="D24" i="27"/>
  <c r="B30" i="34"/>
  <c r="H29" i="34"/>
  <c r="D28" i="34"/>
  <c r="D29" i="34"/>
  <c r="J27" i="34"/>
  <c r="M26" i="34"/>
  <c r="D26" i="34"/>
  <c r="H26" i="34"/>
  <c r="K26" i="34"/>
  <c r="F27" i="34"/>
  <c r="C28" i="34"/>
  <c r="I26" i="34"/>
  <c r="I32" i="34" s="1"/>
  <c r="E28" i="34"/>
  <c r="E27" i="34"/>
  <c r="B31" i="34"/>
  <c r="E29" i="34"/>
  <c r="C29" i="34"/>
  <c r="C31" i="34"/>
  <c r="G28" i="34"/>
  <c r="D30" i="34"/>
  <c r="G31" i="34"/>
  <c r="G32" i="34" s="1"/>
  <c r="I28" i="34"/>
  <c r="I29" i="34"/>
  <c r="B29" i="34"/>
  <c r="E26" i="34"/>
  <c r="C27" i="34"/>
  <c r="F26" i="34"/>
  <c r="J28" i="34"/>
  <c r="J32" i="34" s="1"/>
  <c r="M28" i="34"/>
  <c r="E30" i="34"/>
  <c r="N27" i="34"/>
  <c r="N30" i="34"/>
  <c r="O31" i="34"/>
  <c r="N31" i="34"/>
  <c r="L31" i="34"/>
  <c r="K31" i="34"/>
  <c r="O27" i="34"/>
  <c r="L28" i="34"/>
  <c r="L30" i="34"/>
  <c r="K29" i="34"/>
  <c r="K30" i="34"/>
  <c r="N28" i="34"/>
  <c r="K28" i="34"/>
  <c r="M27" i="34"/>
  <c r="O29" i="34"/>
  <c r="M31" i="34"/>
  <c r="M29" i="34"/>
  <c r="O28" i="34"/>
  <c r="N29" i="34"/>
  <c r="O30" i="34"/>
  <c r="B27" i="34"/>
  <c r="B26" i="34"/>
  <c r="H30" i="34"/>
  <c r="H32" i="34" s="1"/>
  <c r="F31" i="34"/>
  <c r="X14" i="33"/>
  <c r="X54" i="33" s="1"/>
  <c r="S54" i="26"/>
  <c r="E32" i="34"/>
  <c r="C32" i="34"/>
  <c r="D32" i="34"/>
  <c r="P11" i="34"/>
  <c r="G60" i="27"/>
  <c r="G52" i="27"/>
  <c r="S46" i="29"/>
  <c r="R46" i="29"/>
  <c r="Q46" i="29"/>
  <c r="O46" i="29"/>
  <c r="N46" i="29"/>
  <c r="M46" i="29"/>
  <c r="K46" i="29"/>
  <c r="J46" i="29"/>
  <c r="G10" i="29"/>
  <c r="D10" i="29"/>
  <c r="D9" i="29"/>
  <c r="D8" i="29"/>
  <c r="D7" i="29"/>
  <c r="D6" i="29"/>
  <c r="F32" i="34" l="1"/>
  <c r="P26" i="34"/>
  <c r="N32" i="34"/>
  <c r="L32" i="34"/>
  <c r="M32" i="34"/>
  <c r="P28" i="34"/>
  <c r="K32" i="34"/>
  <c r="P27" i="34"/>
  <c r="O32" i="34"/>
  <c r="P29" i="34"/>
  <c r="F52" i="27"/>
  <c r="N65" i="27"/>
  <c r="N67" i="27" s="1"/>
  <c r="N71" i="27" s="1"/>
  <c r="N73" i="27" s="1"/>
  <c r="L52" i="27"/>
  <c r="L54" i="27" s="1"/>
  <c r="L58" i="27" s="1"/>
  <c r="L60" i="27" s="1"/>
  <c r="D65" i="27"/>
  <c r="E65" i="27" s="1"/>
  <c r="E67" i="27" s="1"/>
  <c r="D78" i="27"/>
  <c r="D80" i="27" s="1"/>
  <c r="D84" i="27" s="1"/>
  <c r="D86" i="27" s="1"/>
  <c r="L78" i="27"/>
  <c r="L80" i="27" s="1"/>
  <c r="L84" i="27" s="1"/>
  <c r="L86" i="27" s="1"/>
  <c r="L65" i="27"/>
  <c r="L67" i="27" s="1"/>
  <c r="L71" i="27" s="1"/>
  <c r="L73" i="27" s="1"/>
  <c r="P30" i="34"/>
  <c r="P31" i="34"/>
  <c r="D52" i="27"/>
  <c r="E52" i="27" s="1"/>
  <c r="E54" i="27" s="1"/>
  <c r="E58" i="27" s="1"/>
  <c r="E60" i="27" s="1"/>
  <c r="B32" i="34"/>
  <c r="D8" i="26"/>
  <c r="D10" i="24"/>
  <c r="G10" i="23"/>
  <c r="F21" i="27" l="1"/>
  <c r="F54" i="27"/>
  <c r="F58" i="27" s="1"/>
  <c r="M52" i="27"/>
  <c r="M54" i="27" s="1"/>
  <c r="M58" i="27" s="1"/>
  <c r="M60" i="27" s="1"/>
  <c r="M78" i="27"/>
  <c r="M80" i="27" s="1"/>
  <c r="M84" i="27" s="1"/>
  <c r="M86" i="27" s="1"/>
  <c r="D67" i="27"/>
  <c r="E78" i="27"/>
  <c r="E80" i="27" s="1"/>
  <c r="E84" i="27" s="1"/>
  <c r="E86" i="27" s="1"/>
  <c r="D21" i="27"/>
  <c r="D23" i="27" s="1"/>
  <c r="M65" i="27"/>
  <c r="M67" i="27" s="1"/>
  <c r="M71" i="27" s="1"/>
  <c r="M73" i="27" s="1"/>
  <c r="G49" i="27"/>
  <c r="D54" i="27"/>
  <c r="D58" i="27" s="1"/>
  <c r="D60" i="27" s="1"/>
  <c r="F60" i="27" l="1"/>
  <c r="C8" i="26"/>
  <c r="C7" i="26"/>
  <c r="C6" i="26"/>
  <c r="C5" i="26"/>
  <c r="C4" i="26"/>
  <c r="C10" i="24" l="1"/>
  <c r="C9" i="24"/>
  <c r="C8" i="24"/>
  <c r="C7" i="24"/>
  <c r="C6" i="24"/>
  <c r="F23" i="27"/>
  <c r="C23" i="27"/>
  <c r="D10" i="23"/>
  <c r="D9" i="23"/>
  <c r="D8" i="23"/>
  <c r="D7" i="23"/>
  <c r="D6" i="23"/>
  <c r="J46" i="23"/>
  <c r="K46" i="23"/>
  <c r="M46" i="23"/>
  <c r="N46" i="23"/>
  <c r="O46" i="23"/>
  <c r="Q46" i="23"/>
  <c r="R46" i="23"/>
  <c r="S46" i="23"/>
  <c r="C27" i="27" l="1"/>
  <c r="F27" i="27"/>
  <c r="F29" i="27" s="1"/>
  <c r="Q21" i="27" s="1"/>
  <c r="F44" i="27" l="1"/>
  <c r="Q22" i="27" s="1"/>
  <c r="N21" i="27" s="1"/>
  <c r="N44" i="27" s="1"/>
  <c r="C29" i="27"/>
  <c r="C44" i="27" s="1"/>
  <c r="E70" i="27" l="1"/>
  <c r="E71" i="27" s="1"/>
  <c r="E73" i="27" s="1"/>
  <c r="D71" i="27"/>
  <c r="D73" i="27" s="1"/>
  <c r="D27" i="27" l="1"/>
  <c r="D29" i="27" l="1"/>
  <c r="P21" i="27" s="1"/>
  <c r="E27" i="27"/>
  <c r="D44" i="27" l="1"/>
  <c r="P22" i="27" s="1"/>
  <c r="M21" i="27" s="1"/>
  <c r="E29" i="27" l="1"/>
  <c r="M22" i="27" l="1"/>
  <c r="N22" i="27"/>
  <c r="M23" i="27" l="1"/>
  <c r="N23"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2" authorId="0" shapeId="0" xr:uid="{00000000-0006-0000-0100-000001000000}">
      <text>
        <r>
          <rPr>
            <b/>
            <sz val="14"/>
            <color indexed="81"/>
            <rFont val="Times New Roman"/>
            <family val="1"/>
          </rPr>
          <t>Ausfüllhilfe, Teil 1</t>
        </r>
        <r>
          <rPr>
            <sz val="14"/>
            <color indexed="81"/>
            <rFont val="Times New Roman"/>
            <family val="1"/>
          </rPr>
          <t xml:space="preserve">
</t>
        </r>
        <r>
          <rPr>
            <u/>
            <sz val="14"/>
            <color indexed="81"/>
            <rFont val="Times New Roman"/>
            <family val="1"/>
          </rPr>
          <t>Allgemeines:</t>
        </r>
        <r>
          <rPr>
            <sz val="14"/>
            <color indexed="81"/>
            <rFont val="Times New Roman"/>
            <family val="1"/>
          </rPr>
          <t xml:space="preserve">
-) Alle </t>
        </r>
        <r>
          <rPr>
            <b/>
            <sz val="14"/>
            <color indexed="57"/>
            <rFont val="Times New Roman"/>
            <family val="1"/>
          </rPr>
          <t>grünen Felder</t>
        </r>
        <r>
          <rPr>
            <sz val="14"/>
            <color indexed="81"/>
            <rFont val="Times New Roman"/>
            <family val="1"/>
          </rPr>
          <t xml:space="preserve"> müssen durch den Projektträger befüllt werden. 
-) Auf den Blättern für Sachkosten, Investitionskosten und Reisekosten können bei Bedarf Zeilen eingefügt werden (unbedingt in der Mitte der Tabelle, nicht am Ende, da sonst die Formeln nicht übernommen werden). 
-) Alle Kosten müssen den einzelnen Bereichen (RM allgemein, RJM, BBO, LAG, NP) zugeordnet werden (Spalte bzw. Feld </t>
        </r>
        <r>
          <rPr>
            <b/>
            <sz val="14"/>
            <color indexed="10"/>
            <rFont val="Times New Roman"/>
            <family val="1"/>
          </rPr>
          <t>„Geschäftsbereich“</t>
        </r>
        <r>
          <rPr>
            <sz val="14"/>
            <color indexed="81"/>
            <rFont val="Times New Roman"/>
            <family val="1"/>
          </rPr>
          <t xml:space="preserve"> mit Dropdown auf allen Tabellenblättern).
-) Die Gesamtkosten für die Struktur beinhalten lt. Ansuchen sowohl Kosten, die über andere Förderungen finanziert werden (BBO, RJM, LAG) als auch reine Managementkosten. Auf den einzelnen Tabellenblättern </t>
        </r>
        <r>
          <rPr>
            <sz val="14"/>
            <color indexed="10"/>
            <rFont val="Times New Roman"/>
            <family val="1"/>
          </rPr>
          <t>müssen nur jene Kosten eingetragen werden, die von keiner anderen Förderungsstelle finanziert bzw. gefördert wurden oder werden</t>
        </r>
        <r>
          <rPr>
            <sz val="14"/>
            <color indexed="81"/>
            <rFont val="Times New Roman"/>
            <family val="1"/>
          </rPr>
          <t xml:space="preserve">. Die Darstellung der Gesamtkosten erfolgt mittels Finanzierungsübersicht am Übersichtsblatt. Die Gesamtfinanzierung (also StLREG und weitere Förderungen) kann die Gesamtkosten nicht übersteigen.
</t>
        </r>
        <r>
          <rPr>
            <u/>
            <sz val="14"/>
            <color indexed="81"/>
            <rFont val="Times New Roman"/>
            <family val="1"/>
          </rPr>
          <t xml:space="preserve">
Übersichtsblatt: </t>
        </r>
        <r>
          <rPr>
            <sz val="14"/>
            <color indexed="81"/>
            <rFont val="Times New Roman"/>
            <family val="1"/>
          </rPr>
          <t xml:space="preserve">
-) Hier sind zuerst die </t>
        </r>
        <r>
          <rPr>
            <b/>
            <sz val="14"/>
            <color indexed="10"/>
            <rFont val="Times New Roman"/>
            <family val="1"/>
          </rPr>
          <t>Basisdaten</t>
        </r>
        <r>
          <rPr>
            <sz val="14"/>
            <color indexed="81"/>
            <rFont val="Times New Roman"/>
            <family val="1"/>
          </rPr>
          <t xml:space="preserve"> (z.B. Projektname lt. Finanzierungsvereinbarung, Adresse, Kontonummer, Dropdown für Region) auszufüllen, die dann auf alle Tabellenblätter übernommen werden. Unter „GZ Förderungsvereinbarung bzw. Finanzierungsvereinbarung“ sind die beiden GZs für die Kosten 2018 anzuführen. Das dropdown bei </t>
        </r>
        <r>
          <rPr>
            <b/>
            <sz val="14"/>
            <color indexed="10"/>
            <rFont val="Times New Roman"/>
            <family val="1"/>
          </rPr>
          <t>Vorsteuerabzugsberechtigung</t>
        </r>
        <r>
          <rPr>
            <sz val="14"/>
            <color indexed="81"/>
            <rFont val="Times New Roman"/>
            <family val="1"/>
          </rPr>
          <t xml:space="preserve"> muss unbedingt ausgewählt werden.  
-) Die Kosten StLREG gesamt sind nicht direkt auszufüllen, sondern berechnen sich aus den Kosten-Übersichten der einzelnen Geschäftsbereiche darunter. Die Geschäftsbereiche sind aus dem Dropdown auszuwählen und das </t>
        </r>
        <r>
          <rPr>
            <sz val="14"/>
            <color indexed="10"/>
            <rFont val="Times New Roman"/>
            <family val="1"/>
          </rPr>
          <t>genehmigte Budget lt. Finanztabelle pro Kostenkategorie</t>
        </r>
        <r>
          <rPr>
            <sz val="14"/>
            <color indexed="81"/>
            <rFont val="Times New Roman"/>
            <family val="1"/>
          </rPr>
          <t xml:space="preserve"> einzutragen. Die jeweiligen Felder für die eingereichten Kosten pro Geschäftsbereich sind mit den weiteren Tabellenblättern verknüpft. Ausnahme: bei den indirekten Sachkosten müssen die eingereichten Beträge aus der Finanztabelle (Ist-Stand) eingegeben werden. 
-) Unter „sonstige Kosten gesamt“ sind zur Darstellung der Gesamtkosten die weiteren genehmigten Förderungen (z.B. RJM, BBO) einzutragen sowie die eingereichten Kosten und das Datum der Einreichung.
-) Neben den Kosten findet sich rechts die Tabelle mit der Finanzierung. Im oberen Bereich sind die Finanzierungsbeträge StLREG (Gemeinde- bzw. Landesmittel) aus der Finanzierungsvereinbarung einzutragen. In Zelle L24 ist zu den Landesmitteln lt. StLREG-Finanzierungsvereinbarung der Förderungsbetrag lt. Vereinbarung Regionalbetreuung hinzuzuzählen. Darunter sind die weiteren Förderungen und genehmigte Förderungsbeträge sowie etwaige Eigenmittel einzutragen. Basis dafür ist die Finanztabelle in der genehmigten Version (Übermittlung der A17 mit Finanzierungsvereinbarung). 
</t>
        </r>
        <r>
          <rPr>
            <b/>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200-000001000000}">
      <text>
        <r>
          <rPr>
            <b/>
            <sz val="14"/>
            <color indexed="81"/>
            <rFont val="Times New Roman"/>
            <family val="1"/>
          </rPr>
          <t xml:space="preserve">Ausfüllhilfe, Teil 2
</t>
        </r>
        <r>
          <rPr>
            <u/>
            <sz val="14"/>
            <color indexed="81"/>
            <rFont val="Times New Roman"/>
            <family val="1"/>
          </rPr>
          <t>Einnahmen:</t>
        </r>
        <r>
          <rPr>
            <sz val="14"/>
            <color indexed="81"/>
            <rFont val="Times New Roman"/>
            <family val="1"/>
          </rPr>
          <t xml:space="preserve">
Hier sind ggf. Einnahmen für die verschiedenen Geschäftsbereiche einzutragen (z.B. Eintrittsgebühr für eine Veranstaltung des RJM). 
Unter Art der Einnahme wäre z.B. Sponsoring, Teilnahmegebühr etc. anzuführen. 
Unter Herkunft/Quelle wäre beispielweise eine Gemeinde oder der Name eines Teilnehmers einzugeben.</t>
        </r>
        <r>
          <rPr>
            <b/>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300-000001000000}">
      <text>
        <r>
          <rPr>
            <b/>
            <sz val="14"/>
            <color indexed="81"/>
            <rFont val="Times New Roman"/>
            <family val="1"/>
          </rPr>
          <t>Ausfüllhilfe, Teil 3</t>
        </r>
        <r>
          <rPr>
            <sz val="14"/>
            <color indexed="81"/>
            <rFont val="Times New Roman"/>
            <family val="1"/>
          </rPr>
          <t xml:space="preserve">
</t>
        </r>
        <r>
          <rPr>
            <u/>
            <sz val="14"/>
            <color indexed="81"/>
            <rFont val="Times New Roman"/>
            <family val="1"/>
          </rPr>
          <t>Sachkosten:</t>
        </r>
        <r>
          <rPr>
            <sz val="14"/>
            <color indexed="81"/>
            <rFont val="Times New Roman"/>
            <family val="1"/>
          </rPr>
          <t xml:space="preserve">
Die Rechnungs- und Zahlungsdaten der einzelnen Belege sind wie bisher auszufüllen. 
Neu ist die Spalte B „</t>
        </r>
        <r>
          <rPr>
            <sz val="14"/>
            <color indexed="10"/>
            <rFont val="Times New Roman"/>
            <family val="1"/>
          </rPr>
          <t>Geschäftsbereich</t>
        </r>
        <r>
          <rPr>
            <sz val="14"/>
            <color indexed="81"/>
            <rFont val="Times New Roman"/>
            <family val="1"/>
          </rPr>
          <t>“, mit der alle Rechnungen einem Geschäftsbereich zugeordnet werden. Hier sind auch Reisekosten für MitarbeiterInnen einzutragen, die direkt vom RM bezahlt wurden (z.B. Flug- oder Hotelkosten). 
Wenn bestimmte Rechnungen bereits durch die A17 geprüft aber nicht zur Gänze gefördert wurden (z.B. LAG-Management), sind diese Rechnungen hier nochmals zu erfassen. Bei "zur Förderung eingereichter Betra"g wäre der Differenzbetrag, der noch nicht gefördert wurde, einzutragen. 
Achtung: sollte ein RM grundsätzlich brutto abrechnen aber für einen Geschäftsbereich (oder ein Teilprojekt) vorsteuerabzugsberechtigt sein, sind bei den eingereichten Kosten in der Spalte brutto die Nettobeträge einzugeben (das deshalb, weil die Gesamtsumme der eingereichten Kosten mit dem Übersichtsblatt verknüpft ist und hier nur jeweils eine Summe – also brutto oder netto – übernommen werden kann).</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1A6B42D-6987-46DE-9BA7-4774DCEAB7BF}">
      <text>
        <r>
          <rPr>
            <b/>
            <sz val="14"/>
            <color indexed="81"/>
            <rFont val="Times New Roman"/>
            <family val="1"/>
          </rPr>
          <t>Ausfüllhilfe, Teil 3</t>
        </r>
        <r>
          <rPr>
            <sz val="14"/>
            <color indexed="81"/>
            <rFont val="Times New Roman"/>
            <family val="1"/>
          </rPr>
          <t xml:space="preserve">
</t>
        </r>
        <r>
          <rPr>
            <u/>
            <sz val="14"/>
            <color indexed="81"/>
            <rFont val="Times New Roman"/>
            <family val="1"/>
          </rPr>
          <t>Sachkosten:</t>
        </r>
        <r>
          <rPr>
            <sz val="14"/>
            <color indexed="81"/>
            <rFont val="Times New Roman"/>
            <family val="1"/>
          </rPr>
          <t xml:space="preserve">
Die Rechnungs- und Zahlungsdaten der einzelnen Belege sind wie bisher auszufüllen. 
Neu ist die Spalte B „</t>
        </r>
        <r>
          <rPr>
            <sz val="14"/>
            <color indexed="10"/>
            <rFont val="Times New Roman"/>
            <family val="1"/>
          </rPr>
          <t>Geschäftsbereich</t>
        </r>
        <r>
          <rPr>
            <sz val="14"/>
            <color indexed="81"/>
            <rFont val="Times New Roman"/>
            <family val="1"/>
          </rPr>
          <t>“, mit der alle Rechnungen einem Geschäftsbereich zugeordnet werden. Hier sind auch Reisekosten für MitarbeiterInnen einzutragen, die direkt vom RM bezahlt wurden (z.B. Flug- oder Hotelkosten). 
Wenn bestimmte Rechnungen bereits durch die A17 geprüft aber nicht zur Gänze gefördert wurden (z.B. LAG-Management), sind diese Rechnungen hier nochmals zu erfassen. Bei "zur Förderung eingereichter Betra"g wäre der Differenzbetrag, der noch nicht gefördert wurde, einzutragen. 
Achtung: sollte ein RM grundsätzlich brutto abrechnen aber für einen Geschäftsbereich (oder ein Teilprojekt) vorsteuerabzugsberechtigt sein, sind bei den eingereichten Kosten in der Spalte brutto die Nettobeträge einzugeben (das deshalb, weil die Gesamtsumme der eingereichten Kosten mit dem Übersichtsblatt verknüpft ist und hier nur jeweils eine Summe – also brutto oder netto – übernommen werden kann).</t>
        </r>
        <r>
          <rPr>
            <sz val="9"/>
            <color indexed="81"/>
            <rFont val="Segoe UI"/>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400-000001000000}">
      <text>
        <r>
          <rPr>
            <b/>
            <sz val="14"/>
            <color indexed="81"/>
            <rFont val="Times New Roman"/>
            <family val="1"/>
          </rPr>
          <t>Ausfüllhilfe, Teil 4</t>
        </r>
        <r>
          <rPr>
            <sz val="14"/>
            <color indexed="81"/>
            <rFont val="Times New Roman"/>
            <family val="1"/>
          </rPr>
          <t xml:space="preserve">
</t>
        </r>
        <r>
          <rPr>
            <u/>
            <sz val="14"/>
            <color indexed="81"/>
            <rFont val="Times New Roman"/>
            <family val="1"/>
          </rPr>
          <t>Investitionskosten:</t>
        </r>
        <r>
          <rPr>
            <sz val="14"/>
            <color indexed="81"/>
            <rFont val="Times New Roman"/>
            <family val="1"/>
          </rPr>
          <t xml:space="preserve">
Die Rechnungs- und Zahlungsdaten der einzelnen Belege sind wie bisher auszufüllen. 
Neu ist die Spalte B „</t>
        </r>
        <r>
          <rPr>
            <sz val="14"/>
            <color indexed="10"/>
            <rFont val="Times New Roman"/>
            <family val="1"/>
          </rPr>
          <t>Geschäftsbereich</t>
        </r>
        <r>
          <rPr>
            <sz val="14"/>
            <color indexed="81"/>
            <rFont val="Times New Roman"/>
            <family val="1"/>
          </rPr>
          <t>“, mit der alle Rechnungen einem Geschäftsbereich zugeordnet werden. Hier sind auch Reisekosten für MitarbeiterInnen einzutragen, die direkt vom RM bezahlt wurden (z.B. Flug- oder Hotelkosten). 
Wenn bestimmte Rechnungen bereits durch die A17 geprüft aber nicht zur Gänze gefördert wurden (z.B. LAG-Management), sind diese Rechnungen hier nochmals zu erfassen. Bei "zur Förderung eingereichter Betra"g wäre der Differenzbetrag, der noch nicht gefördert wurde, einzutragen. 
Achtung: sollte ein RM grundsätzlich brutto abrechnen aber für einen Geschäftsbereich (oder ein Teilprojekt) vorsteuerabzugsberechtigt sein, sind bei den eingereichten Kosten in der Spalte brutto die Nettobeträge einzugeben (das deshalb, weil die Gesamtsumme der eingereichten Kosten mit dem Übersichtsblatt verknüpft ist und hier nur jeweils eine Summe – also brutto oder netto – übernommen werden kann).</t>
        </r>
        <r>
          <rPr>
            <sz val="9"/>
            <color indexed="81"/>
            <rFont val="Segoe UI"/>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500-000001000000}">
      <text>
        <r>
          <rPr>
            <b/>
            <sz val="14"/>
            <color indexed="81"/>
            <rFont val="Times New Roman"/>
            <family val="1"/>
          </rPr>
          <t>Ausfüllhilfe, Teil 5</t>
        </r>
        <r>
          <rPr>
            <sz val="14"/>
            <color indexed="81"/>
            <rFont val="Times New Roman"/>
            <family val="1"/>
          </rPr>
          <t xml:space="preserve">
</t>
        </r>
        <r>
          <rPr>
            <u/>
            <sz val="14"/>
            <color indexed="81"/>
            <rFont val="Times New Roman"/>
            <family val="1"/>
          </rPr>
          <t>Reisekosten:</t>
        </r>
        <r>
          <rPr>
            <sz val="14"/>
            <color indexed="81"/>
            <rFont val="Times New Roman"/>
            <family val="1"/>
          </rPr>
          <t xml:space="preserve">
Hier sind jene Reisekosten einzutragen, die direkt an den/die jeweilige/n Mitarbeiter/in ausbezahlt werden, also Kilometergeld, Diäten und ggf. Refundierungen von Hotel- und Fahrtkosten. </t>
        </r>
        <r>
          <rPr>
            <sz val="14"/>
            <color indexed="10"/>
            <rFont val="Times New Roman"/>
            <family val="1"/>
          </rPr>
          <t>Wichtig: es müssen zuerst am Blatt PK Übersicht die Namen der MitarbeiterInnen eingetragen werden.</t>
        </r>
        <r>
          <rPr>
            <sz val="14"/>
            <color indexed="81"/>
            <rFont val="Times New Roman"/>
            <family val="1"/>
          </rPr>
          <t xml:space="preserve"> Sie erscheinen dann hier als Dropdown.
Unter Gesamtreisekosten/Jahr ist die Gesamtsumme pro Person pro Kalenderjahr einzugeben; dies beinhaltet auch jene Kosten, die in anderen Projekten abgerechnet und gefördert wurden bzw. werden. 
Unter eingereichter Betrag sind dann nur jene Reisekosten einzutragen, die nicht mit einer anderen Förderung abgedeckt sind. Sollten Reisen für eine Person verschiedenen Geschäftsbereichen zuzuordnen sein, müssen hier mehrere Zeilen mit dem jeweiligen eingereichten Betrag pro Geschäftsbereich ausgefüllt werden. 
Achtung: sollte ein RM grundsätzlich brutto abrechnen aber für einen Geschäftsbereich (oder ein Teilprojekt) vorsteuerabzugsberechtigt sein, sind bei den eingereichten Kosten in der Spalte brutto die Nettobeträge (also abzüglich Vorsteuer Inlandsdiäten) einzugeben! (das deshalb, weil die Gesamtsumme der eingereichten Kosten mit dem Übersichtsblatt verknüpft ist und hier nur jeweils eine Summe – als brutto oder netto – übernommen werden kann).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600-000001000000}">
      <text>
        <r>
          <rPr>
            <b/>
            <sz val="14"/>
            <color indexed="81"/>
            <rFont val="Times New Roman"/>
            <family val="1"/>
          </rPr>
          <t xml:space="preserve">Ausfüllhilfe, Teil 6
</t>
        </r>
        <r>
          <rPr>
            <u/>
            <sz val="14"/>
            <color indexed="81"/>
            <rFont val="Times New Roman"/>
            <family val="1"/>
          </rPr>
          <t>PK Übersicht:</t>
        </r>
        <r>
          <rPr>
            <sz val="14"/>
            <color indexed="81"/>
            <rFont val="Times New Roman"/>
            <family val="1"/>
          </rPr>
          <t xml:space="preserve">
Hier sind nur die Namen der MitarbeiterInnen in der Zeile 10 einzugeben sowie die Geschäftsbereiche in Spalte A (dropdown) auszuwählen. Die hier erfassten Namen der MitarbeiterInnen werden dann als dropdown in den beiden PK-Blättern (Struktur und EU-kofi) sowie im Blatt Reisekosten angezeigt. 
Sämtliche Summen auf dem PK-Übersichtsblatt errechnen sich aus den beiden folgenden Tabellenblättern. 
Die Gesamtsumme pro Person (Zeile 17) kann dabei logischerweise nicht die Lohngesamtkosten übersteigen. Sollte dies der Fall sind, wird das betreffende Feld rot.</t>
        </r>
        <r>
          <rPr>
            <sz val="9"/>
            <color indexed="81"/>
            <rFont val="Segoe UI"/>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700-000001000000}">
      <text>
        <r>
          <rPr>
            <b/>
            <sz val="14"/>
            <color indexed="81"/>
            <rFont val="Times New Roman"/>
            <family val="1"/>
          </rPr>
          <t>Ausfüllhilfe, Teil 7</t>
        </r>
        <r>
          <rPr>
            <sz val="14"/>
            <color indexed="81"/>
            <rFont val="Times New Roman"/>
            <family val="1"/>
          </rPr>
          <t xml:space="preserve">
</t>
        </r>
        <r>
          <rPr>
            <u/>
            <sz val="14"/>
            <color indexed="81"/>
            <rFont val="Times New Roman"/>
            <family val="1"/>
          </rPr>
          <t>PK Struktur:</t>
        </r>
        <r>
          <rPr>
            <sz val="14"/>
            <color indexed="81"/>
            <rFont val="Times New Roman"/>
            <family val="1"/>
          </rPr>
          <t xml:space="preserve">
Auf diesem Blatt werden die Personalkosten von MitarbeiterInnen berechnet, die Stunden in den einzelnen Geschäftsbereichen der Managementstruktur gearbeitet haben. 
Nach dem Namen und dem Geschäftsbereicht (jeweils dropdown) sind hier lediglich die Kosten pro Person (Gehalt+Sonderzahlungen; LNK) sowie die Gesamtstunden und Projektstunden pro Kalenderjahr einzutragen. Der Stundensatz sowie die eingereichten Kosten pro Person pro Geschäftsbereich werden automatisch berechnet und auf das Blatt PK-Übersicht übertragen. 
Damit sind sowohl die Summen der Personalkosten je Geschäftsbereich als auch die gesamt eingereichten Kosten pro MitarbeiterIn kompakt dargestellt.
Sollte es für eine Person Abweichungen zwischen  dem Jahreslohnkonto und den tatsächlich vom Projektträger getragenen Kosten geben (z.B. aufgrund von Refundierungen durch die AUVA oder bei Altersteilzeit) sind diese Abweichungen hier zu erfassen. Es ist also eine Refundierung bei den Lohnnebenkosten in Abzug zu bringen und eine Anmerkung (inkl. Beilage) zu ergänzen.  </t>
        </r>
        <r>
          <rPr>
            <sz val="9"/>
            <color indexed="81"/>
            <rFont val="Segoe UI"/>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800-000001000000}">
      <text>
        <r>
          <rPr>
            <b/>
            <sz val="14"/>
            <color indexed="81"/>
            <rFont val="Times New Roman"/>
            <family val="1"/>
          </rPr>
          <t>Ausfüllhilfe, Teil 8</t>
        </r>
        <r>
          <rPr>
            <sz val="14"/>
            <color indexed="81"/>
            <rFont val="Times New Roman"/>
            <family val="1"/>
          </rPr>
          <t xml:space="preserve">
</t>
        </r>
        <r>
          <rPr>
            <u/>
            <sz val="14"/>
            <color indexed="81"/>
            <rFont val="Times New Roman"/>
            <family val="1"/>
          </rPr>
          <t>PK kofinanziert:</t>
        </r>
        <r>
          <rPr>
            <sz val="14"/>
            <color indexed="81"/>
            <rFont val="Times New Roman"/>
            <family val="1"/>
          </rPr>
          <t xml:space="preserve">
Auf diesem Blatt ist es möglich, etwaige „Finanzierungsfehlbeträge“ (z.B. aufgrund Deckelung des Stundensatzes für die LAG-Manager oder Stundensatzberechnungsmethode der Interreg-Programme) zur Abrechnung einzureichen. 
In Spalte B ist als Geschäftsbereich „RM allg.“ bzw. „LAG“ auszuwählen, je nachdem, wie die Kosten im Ansuchen (bzw. der Finanztabelle) vorgesehen waren. 
Danach sind die Spalten D bis J wie im Blatt PK Struktur der „Echtkostenstundensatz“ einzutragen. 
In den Spalten K und L ist anzuführen, in welcher Höhe Kosten in einem bestimmten (EU-)Projekt bereits gefördert bzw. zur Förderung eingereicht wurden (pro Kalenderjahr). Dieser Betrag umfasst sowohl die EU-Mittel als auch etwaige weitere Förderungsmittel, die direkt für das Projekt bezogen wurden (z.B. nationale Kofinanzierung der A17 oder anderer Stellen und Eigenmittelersatz durch eigenes StLREG-Projekt). Der Betrag lt. Spalte L ist in den Anmerkungen zu erklären. Der „Finanzierungsfehlbetrag“ wird in Spalte M berechnet und wird automatisch auf das Übersichtsblatt übertragen.  </t>
        </r>
        <r>
          <rPr>
            <sz val="9"/>
            <color indexed="81"/>
            <rFont val="Segoe UI"/>
            <family val="2"/>
          </rPr>
          <t xml:space="preserve">
</t>
        </r>
      </text>
    </comment>
  </commentList>
</comments>
</file>

<file path=xl/sharedStrings.xml><?xml version="1.0" encoding="utf-8"?>
<sst xmlns="http://schemas.openxmlformats.org/spreadsheetml/2006/main" count="481" uniqueCount="212">
  <si>
    <t>Anmerkung</t>
  </si>
  <si>
    <t>KP</t>
  </si>
  <si>
    <t>Anmerkungen</t>
  </si>
  <si>
    <t xml:space="preserve">Summe </t>
  </si>
  <si>
    <t>Summe</t>
  </si>
  <si>
    <t>1.</t>
  </si>
  <si>
    <t>2.</t>
  </si>
  <si>
    <t>Daten</t>
  </si>
  <si>
    <t>Ergebnis</t>
  </si>
  <si>
    <t>(Leer)</t>
  </si>
  <si>
    <t>Summe von tatsZlgsBetr-b</t>
  </si>
  <si>
    <t>Summe von tatsZlgsBetr-n</t>
  </si>
  <si>
    <t>Gesamt: Summe von tatsZlgsBetr-b</t>
  </si>
  <si>
    <t>Gesamt: Summe von tatsZlgsBetr-n</t>
  </si>
  <si>
    <t>Sehr geehrter Förderungsnehmer!</t>
  </si>
  <si>
    <t>Zusammenfassung der Sachkosten</t>
  </si>
  <si>
    <t>Nachdem Sie  im Tabellenblatt "Sachkosten" ausgefüllt haben,</t>
  </si>
  <si>
    <t xml:space="preserve">können Sie hier eine Zusammenfassung der Sachkosten nach </t>
  </si>
  <si>
    <t>nach Kostenpositionen (KP)</t>
  </si>
  <si>
    <t xml:space="preserve">Kostenpositionen erstellen, indem Sie </t>
  </si>
  <si>
    <t>in den Bereich der bestehenden Tabelle (A3 bis C7) klicken und</t>
  </si>
  <si>
    <t>Bevor Sie diese Tabelle ausdrucken, vergessen Sie nicht darauf,</t>
  </si>
  <si>
    <t>den Druckbereich zu begrenzen.</t>
  </si>
  <si>
    <t>den Menübefehl "Daten" und "Daten aktualisieren" wählen</t>
  </si>
  <si>
    <t>Angaben des Projektträgers</t>
  </si>
  <si>
    <t xml:space="preserve">(Datum, Stempel und Unterschrift des Projektträgers) </t>
  </si>
  <si>
    <t>eingereichte Kosten dieser Abrechnung</t>
  </si>
  <si>
    <t>Bezeichnung</t>
  </si>
  <si>
    <t>Abrechnungszeitraum</t>
  </si>
  <si>
    <t>IBAN</t>
  </si>
  <si>
    <t>Adresse</t>
  </si>
  <si>
    <t>Projektträger</t>
  </si>
  <si>
    <t>Projektname</t>
  </si>
  <si>
    <t>Differenz</t>
  </si>
  <si>
    <t>anerkannter Betrag netto</t>
  </si>
  <si>
    <t>anerkannter Betrag brutto</t>
  </si>
  <si>
    <t>Zahlungs-datum</t>
  </si>
  <si>
    <t>Rechnungs-betrag netto</t>
  </si>
  <si>
    <t>Rechnungs-betrag brutto</t>
  </si>
  <si>
    <t xml:space="preserve">Skonto lt. Rechnung </t>
  </si>
  <si>
    <t>Rechnungs-datum</t>
  </si>
  <si>
    <t>Rechnungs-nummer</t>
  </si>
  <si>
    <t>Beschreibung der Leistung</t>
  </si>
  <si>
    <t>Rechnungsleger</t>
  </si>
  <si>
    <t xml:space="preserve">Nr. </t>
  </si>
  <si>
    <t>Prüfung durch die Abteilung 17</t>
  </si>
  <si>
    <t>SUMME</t>
  </si>
  <si>
    <t>Name</t>
  </si>
  <si>
    <t>Personalkosten</t>
  </si>
  <si>
    <t>anerkannte Kosten nach Prüfung durch A17</t>
  </si>
  <si>
    <t xml:space="preserve">SUMME Reisekosten </t>
  </si>
  <si>
    <t>Reisekosten</t>
  </si>
  <si>
    <t>ja</t>
  </si>
  <si>
    <t>nein</t>
  </si>
  <si>
    <t>FirmenbuchNr./ZVR-Zahl/Geburtsdatum</t>
  </si>
  <si>
    <t>Vorsteuerabzugsberechtigung</t>
  </si>
  <si>
    <t>Förderfähige Kosten</t>
  </si>
  <si>
    <t>Vorsteuerabzugberechtigung</t>
  </si>
  <si>
    <t>Art der Einnahme</t>
  </si>
  <si>
    <t>Betrag</t>
  </si>
  <si>
    <t>Region</t>
  </si>
  <si>
    <t>SNIC</t>
  </si>
  <si>
    <t>Bankverbindung/Kreditinstitut</t>
  </si>
  <si>
    <t>Belegsverzeichnis Investitionskosten</t>
  </si>
  <si>
    <t>SUMME Investitionskosten</t>
  </si>
  <si>
    <t>SUMME Sachkosten</t>
  </si>
  <si>
    <t>genehmigtes Budget lt. Finanzierungs-vereinbarung/Antrag</t>
  </si>
  <si>
    <t>Investitionskosten</t>
  </si>
  <si>
    <t xml:space="preserve">Einnahmen </t>
  </si>
  <si>
    <t>Es wird bestätigt, dass die vorstehenden Angaben wahrheitsgemäß und vollständig sind. Die angeführten Kosten betreffen ausschließlich das genannte Projekt und wurden bzw. werden von keiner anderen Förderstelle in unzulässiger Weise ebenfalls gefördert bzw. unterstützt. Der / die Begünstigte bestätigt hiermit die Richtigkeit der Angaben und nimmt die Haftung für unrichtige Angaben zur Kenntnis.</t>
  </si>
  <si>
    <t>Finanzierung</t>
  </si>
  <si>
    <t>Leistungs-zeitraum
von</t>
  </si>
  <si>
    <t>Leistungs-zeitraum
bis</t>
  </si>
  <si>
    <t>eingereichter Betrag brutto</t>
  </si>
  <si>
    <t>eingereichter Betrag netto</t>
  </si>
  <si>
    <t>eingereichte Kosten</t>
  </si>
  <si>
    <t>Belegsverzeichnis Einnahmen</t>
  </si>
  <si>
    <t>Aufteilung anerkannte Kosten nach Prüfung durch A17</t>
  </si>
  <si>
    <t>Finanzierungsbetrag StLREG</t>
  </si>
  <si>
    <t>weiterer Finanzierungsbetrag</t>
  </si>
  <si>
    <t>Betrag Eigenmittel</t>
  </si>
  <si>
    <t>Belegsverzeichnis direkte Sachkosten</t>
  </si>
  <si>
    <t>GZ Förderungsvererinbarung bzw. Finanzierungsvereinbarung</t>
  </si>
  <si>
    <t>Abrechnungszeitraum StLREG</t>
  </si>
  <si>
    <t>direkte Sachkosten</t>
  </si>
  <si>
    <t>Managementkosten im Rahmen der Richtlinie des Landes Steiermark nach dem 
Steiermärkischen Landes- und Regionalentwicklungsgesetz (StLREG 2018)
Belegsverzeichnis Übersicht</t>
  </si>
  <si>
    <t>Geschäftsbereich</t>
  </si>
  <si>
    <t>RM allg.</t>
  </si>
  <si>
    <t>RJM</t>
  </si>
  <si>
    <t>BBO</t>
  </si>
  <si>
    <t>LAG Liezen Gesäuse</t>
  </si>
  <si>
    <t>LAG Mariazellerland-M.</t>
  </si>
  <si>
    <t>LAG Südstmk.</t>
  </si>
  <si>
    <t>LAG Schilcherland</t>
  </si>
  <si>
    <t>LAG Thermenland-W.</t>
  </si>
  <si>
    <t>NP Südstmk.</t>
  </si>
  <si>
    <t>Stundensatz</t>
  </si>
  <si>
    <t>anerkannter Stundensatz</t>
  </si>
  <si>
    <t>anerkannte Kosten</t>
  </si>
  <si>
    <t>Anzahl der Stunden/Geschäfts-bereich</t>
  </si>
  <si>
    <t>Anzahl der Gesamtjahres-stunden</t>
  </si>
  <si>
    <t>Lohnkosten inkl. Sonderzahlungen / Jahr</t>
  </si>
  <si>
    <t>Lohnnebenkosten / Jahr</t>
  </si>
  <si>
    <t>Jahresgesamt-kosten</t>
  </si>
  <si>
    <t>anerkannte Lohnkosten inkl. Sonderzahlungen / Jahr</t>
  </si>
  <si>
    <t>anerkannte Lohnnebenkosten / Jahr</t>
  </si>
  <si>
    <t>anerkannte Jahresgesamt-kosten</t>
  </si>
  <si>
    <t>anerkannte Anzahl der Gesamtjahres-stunden</t>
  </si>
  <si>
    <t>anerkannte Anzahl der Stunden/Geschäfts-bereich</t>
  </si>
  <si>
    <t>Belegsverzeichnis Personalkosten Struktur</t>
  </si>
  <si>
    <t>Belegsverzeichnis Personalkosten (Differenzbeträge zu EU-Kofinanzierten Berechnungen)</t>
  </si>
  <si>
    <t xml:space="preserve">Kosten lt. Echtkosten-berechnung </t>
  </si>
  <si>
    <t>eingereichte Kosten (=J-L)</t>
  </si>
  <si>
    <t>anerkannte Kosten (Echtkostenberechnung)</t>
  </si>
  <si>
    <t>anerkannte Kosten EU-Projekt</t>
  </si>
  <si>
    <t>Summen / Geschäfts-bereich</t>
  </si>
  <si>
    <t>Summen / Person</t>
  </si>
  <si>
    <t>Übersicht anerkannte Personalkosten</t>
  </si>
  <si>
    <t>MitarbeiterIn Struktur RM</t>
  </si>
  <si>
    <t>Übersicht eingereichte Personalkosten</t>
  </si>
  <si>
    <t>Diäten</t>
  </si>
  <si>
    <t>KM-Geld</t>
  </si>
  <si>
    <t>Refundierung</t>
  </si>
  <si>
    <t>Jänner</t>
  </si>
  <si>
    <t>Februar</t>
  </si>
  <si>
    <t>März</t>
  </si>
  <si>
    <t>April</t>
  </si>
  <si>
    <t>Mai</t>
  </si>
  <si>
    <t>Juni</t>
  </si>
  <si>
    <t>Juli</t>
  </si>
  <si>
    <t>August</t>
  </si>
  <si>
    <t>September</t>
  </si>
  <si>
    <t>Oktober</t>
  </si>
  <si>
    <t>November</t>
  </si>
  <si>
    <t>Dezember</t>
  </si>
  <si>
    <t>Diäten Ausland</t>
  </si>
  <si>
    <t>Kosten</t>
  </si>
  <si>
    <t>Herkunft/Quelle der Einnahme (Name)</t>
  </si>
  <si>
    <t>Belegsverzeichnis Reisekosten (direkt an MitarbeiterIn ausbezahlt)</t>
  </si>
  <si>
    <t>MitarbeiterIn</t>
  </si>
  <si>
    <t>Anmerkung inkl. Erläuterung zu Spalte L</t>
  </si>
  <si>
    <t>Jahresgesamtkosten Struktur</t>
  </si>
  <si>
    <t>Jahresgesamtkosten kofinanziert</t>
  </si>
  <si>
    <t>Jahresgesamtkostn</t>
  </si>
  <si>
    <t>Zahlungs-betrag</t>
  </si>
  <si>
    <t xml:space="preserve">Zahlungs-betrag
(Gesamt-RK/Jahr) </t>
  </si>
  <si>
    <t>Förderungs- bzw. Finanzierungs-betrag gesamt lt. EU-Projekt / Jahr (erhalten bzw. berechnet)</t>
  </si>
  <si>
    <t>davon StLREG-Mittel Gemeinde</t>
  </si>
  <si>
    <t>indirekte Sachkosten</t>
  </si>
  <si>
    <t>Zwischensumme PK</t>
  </si>
  <si>
    <t xml:space="preserve">Zwischensumme PK </t>
  </si>
  <si>
    <t>Sonstige öffentliche Mittel</t>
  </si>
  <si>
    <t>Kosten StLREG gesamt</t>
  </si>
  <si>
    <t>sonstige Kosten  gesamt</t>
  </si>
  <si>
    <t>Datum der Einreichung</t>
  </si>
  <si>
    <t>anerkannte Kosten durch Förderstelle</t>
  </si>
  <si>
    <t>Förderstelle /-gegenstand</t>
  </si>
  <si>
    <t>A13 - NUP</t>
  </si>
  <si>
    <t>A17 - LAG Liezen Gesäuse</t>
  </si>
  <si>
    <t>A17 - LAG Mariazellerland-M.</t>
  </si>
  <si>
    <t>A17 - LAG Südsteiermark</t>
  </si>
  <si>
    <t>A17 - LAG Schilcherland</t>
  </si>
  <si>
    <t>A17 - LAG Thermenland-W.</t>
  </si>
  <si>
    <t>Eigenmittel</t>
  </si>
  <si>
    <t>A6 - RJM</t>
  </si>
  <si>
    <t>A6 - BBO</t>
  </si>
  <si>
    <t>Gesamtsumme</t>
  </si>
  <si>
    <t>Finanzierung StLREG</t>
  </si>
  <si>
    <t>Förderstelle / -gegenstand</t>
  </si>
  <si>
    <t>Finanzierung lt. StLREG Vereinbarung</t>
  </si>
  <si>
    <t>Genehmigte Kosten</t>
  </si>
  <si>
    <t>anerkannte Förderung durch Förderstelle</t>
  </si>
  <si>
    <t>genehmigtes Gesamtbudget lt. Finanzierungs-vereinbarung</t>
  </si>
  <si>
    <t>eingereichte Kosten StLREG</t>
  </si>
  <si>
    <t>Differenz alle eingereichte Kosten zu Gesamtbudget</t>
  </si>
  <si>
    <t xml:space="preserve">eingereichte Finanzierung </t>
  </si>
  <si>
    <t>genehmigte Finanzierung / Förderung lt. Vertrag</t>
  </si>
  <si>
    <t>Liezen</t>
  </si>
  <si>
    <t>Oststeiermark</t>
  </si>
  <si>
    <t>Obersteiermark Ost</t>
  </si>
  <si>
    <t>Obersteiermark West</t>
  </si>
  <si>
    <t>Südoststeiermark</t>
  </si>
  <si>
    <t>Südweststeiermark</t>
  </si>
  <si>
    <t>Name (EU-kofinanziertes) Projekt</t>
  </si>
  <si>
    <t>Steir. Zentralraum</t>
  </si>
  <si>
    <t>davon StLREG-Mittel Land (inkl. Regionalbetreuung 2018)</t>
  </si>
  <si>
    <t>GZ</t>
  </si>
  <si>
    <t>RGM</t>
  </si>
  <si>
    <t>Kostenart</t>
  </si>
  <si>
    <t>Miete</t>
  </si>
  <si>
    <t>Telefon, Internet/EDV</t>
  </si>
  <si>
    <t>Büroreinigung</t>
  </si>
  <si>
    <t>Kopierkosten</t>
  </si>
  <si>
    <t>Porto, sonst. Gebühren</t>
  </si>
  <si>
    <t>Büromaterial, Betriebsausstattung</t>
  </si>
  <si>
    <t>Steurerberatung</t>
  </si>
  <si>
    <t>Buchhaltungs- und Lohnverrechnungsaufwand</t>
  </si>
  <si>
    <t>Repräsentationsaufwand</t>
  </si>
  <si>
    <t>Freiw. Sozialaufwand</t>
  </si>
  <si>
    <t>Reisekosten allg., Garagenmiete</t>
  </si>
  <si>
    <t>Versicherungen</t>
  </si>
  <si>
    <t>Homepage, sonst. Werbemittel</t>
  </si>
  <si>
    <t>Aus- und Weiterbidlung</t>
  </si>
  <si>
    <t>Bamkspesen, KÖST</t>
  </si>
  <si>
    <t>Heizung, Strom</t>
  </si>
  <si>
    <t>Verteilungsschlüssel auf Basis genehmigter Kosten</t>
  </si>
  <si>
    <t>Gesamt</t>
  </si>
  <si>
    <t>eingereichte Kosten gesamt</t>
  </si>
  <si>
    <t>anerkannter Betrag</t>
  </si>
  <si>
    <t>SUMME indirekte Sachkosten</t>
  </si>
  <si>
    <t>Abzug Summe ind. SK (RM-Projekte)
(Werte lt. Finanztabelle)</t>
  </si>
  <si>
    <t>Abzug Summe ind. SK (Projekt XY)
(Werte lt. Finanztabelle)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</si>
</sst>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43" formatCode="_-* #,##0.00_-;\-* #,##0.00_-;_-* &quot;-&quot;??_-;_-@_-"/>
    <numFmt numFmtId="164" formatCode="_-[$€-2]\ * #,##0.00_-;\-[$€-2]\ * #,##0.00_-;_-[$€-2]\ * &quot;-&quot;??_-"/>
    <numFmt numFmtId="165" formatCode="dd/mm/yyyy;@"/>
    <numFmt numFmtId="166" formatCode="dd/mm/yyyy&quot;  -&quot;"/>
    <numFmt numFmtId="167" formatCode="dd\.mm\.yy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2"/>
      <color theme="1"/>
      <name val="Calibri"/>
      <family val="2"/>
      <scheme val="minor"/>
    </font>
    <font>
      <i/>
      <sz val="11"/>
      <color theme="1"/>
      <name val="Calibri"/>
      <family val="2"/>
      <scheme val="minor"/>
    </font>
    <font>
      <b/>
      <sz val="18"/>
      <color theme="1"/>
      <name val="Calibri"/>
      <family val="2"/>
      <scheme val="minor"/>
    </font>
    <font>
      <b/>
      <sz val="14"/>
      <color theme="6" tint="-0.249977111117893"/>
      <name val="Calibri"/>
      <family val="2"/>
      <scheme val="minor"/>
    </font>
    <font>
      <b/>
      <sz val="14"/>
      <color theme="4" tint="-0.249977111117893"/>
      <name val="Calibri"/>
      <family val="2"/>
      <scheme val="minor"/>
    </font>
    <font>
      <b/>
      <sz val="14"/>
      <name val="Arial"/>
      <family val="2"/>
    </font>
    <font>
      <sz val="10"/>
      <color theme="1"/>
      <name val="Calibri"/>
      <family val="2"/>
      <scheme val="minor"/>
    </font>
    <font>
      <b/>
      <sz val="14"/>
      <color theme="3" tint="0.39997558519241921"/>
      <name val="Calibri"/>
      <family val="2"/>
      <scheme val="minor"/>
    </font>
    <font>
      <sz val="11"/>
      <color theme="6" tint="-0.249977111117893"/>
      <name val="Calibri"/>
      <family val="2"/>
      <scheme val="minor"/>
    </font>
    <font>
      <sz val="10"/>
      <color rgb="FF0070C0"/>
      <name val="Arial"/>
      <family val="2"/>
    </font>
    <font>
      <sz val="11"/>
      <name val="Calibri"/>
      <family val="2"/>
      <scheme val="minor"/>
    </font>
    <font>
      <b/>
      <sz val="11"/>
      <name val="Calibri"/>
      <family val="2"/>
      <scheme val="minor"/>
    </font>
    <font>
      <i/>
      <sz val="11"/>
      <name val="Calibri"/>
      <family val="2"/>
      <scheme val="minor"/>
    </font>
    <font>
      <sz val="9"/>
      <color indexed="81"/>
      <name val="Segoe UI"/>
      <family val="2"/>
    </font>
    <font>
      <b/>
      <sz val="9"/>
      <color indexed="81"/>
      <name val="Segoe UI"/>
      <family val="2"/>
    </font>
    <font>
      <sz val="14"/>
      <color indexed="81"/>
      <name val="Times New Roman"/>
      <family val="1"/>
    </font>
    <font>
      <b/>
      <sz val="14"/>
      <color indexed="81"/>
      <name val="Times New Roman"/>
      <family val="1"/>
    </font>
    <font>
      <b/>
      <sz val="14"/>
      <color indexed="57"/>
      <name val="Times New Roman"/>
      <family val="1"/>
    </font>
    <font>
      <b/>
      <sz val="14"/>
      <color indexed="10"/>
      <name val="Times New Roman"/>
      <family val="1"/>
    </font>
    <font>
      <u/>
      <sz val="14"/>
      <color indexed="81"/>
      <name val="Times New Roman"/>
      <family val="1"/>
    </font>
    <font>
      <sz val="14"/>
      <color indexed="10"/>
      <name val="Times New Roman"/>
      <family val="1"/>
    </font>
    <font>
      <b/>
      <i/>
      <sz val="11"/>
      <color theme="1"/>
      <name val="Calibri"/>
      <family val="2"/>
      <scheme val="minor"/>
    </font>
    <font>
      <sz val="10"/>
      <name val="Arial"/>
    </font>
  </fonts>
  <fills count="11">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59999389629810485"/>
        <bgColor indexed="64"/>
      </patternFill>
    </fill>
  </fills>
  <borders count="8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65"/>
      </top>
      <bottom/>
      <diagonal/>
    </border>
    <border>
      <left style="thin">
        <color indexed="8"/>
      </left>
      <right/>
      <top/>
      <bottom/>
      <diagonal/>
    </border>
    <border>
      <left style="thin">
        <color indexed="8"/>
      </left>
      <right style="thin">
        <color indexed="8"/>
      </right>
      <top/>
      <bottom/>
      <diagonal/>
    </border>
    <border>
      <left style="thin">
        <color indexed="65"/>
      </left>
      <right/>
      <top style="thin">
        <color indexed="8"/>
      </top>
      <bottom/>
      <diagonal/>
    </border>
    <border>
      <left style="thin">
        <color indexed="8"/>
      </left>
      <right/>
      <top style="thin">
        <color indexed="8"/>
      </top>
      <bottom style="thin">
        <color indexed="8"/>
      </bottom>
      <diagonal/>
    </border>
    <border>
      <left style="thin">
        <color indexed="65"/>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Dashed">
        <color indexed="64"/>
      </right>
      <top style="medium">
        <color indexed="64"/>
      </top>
      <bottom style="medium">
        <color indexed="64"/>
      </bottom>
      <diagonal/>
    </border>
    <border>
      <left style="mediumDashed">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thin">
        <color indexed="64"/>
      </left>
      <right style="mediumDashed">
        <color indexed="64"/>
      </right>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medium">
        <color indexed="64"/>
      </bottom>
      <diagonal/>
    </border>
    <border>
      <left style="thin">
        <color indexed="64"/>
      </left>
      <right style="mediumDashed">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Dashed">
        <color indexed="64"/>
      </left>
      <right style="mediumDashed">
        <color indexed="64"/>
      </right>
      <top style="medium">
        <color indexed="64"/>
      </top>
      <bottom style="thin">
        <color indexed="64"/>
      </bottom>
      <diagonal/>
    </border>
    <border>
      <left style="mediumDashed">
        <color indexed="64"/>
      </left>
      <right style="mediumDashed">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s>
  <cellStyleXfs count="9">
    <xf numFmtId="0" fontId="0" fillId="0" borderId="0"/>
    <xf numFmtId="164" fontId="30" fillId="0" borderId="0" applyFont="0" applyFill="0" applyBorder="0" applyAlignment="0" applyProtection="0"/>
    <xf numFmtId="164" fontId="30" fillId="0" borderId="0" applyFont="0" applyFill="0" applyBorder="0" applyAlignment="0" applyProtection="0"/>
    <xf numFmtId="0" fontId="30" fillId="0" borderId="0"/>
    <xf numFmtId="0" fontId="30" fillId="0" borderId="0"/>
    <xf numFmtId="0" fontId="33" fillId="0" borderId="0"/>
    <xf numFmtId="0" fontId="34" fillId="0" borderId="0"/>
    <xf numFmtId="0" fontId="28" fillId="0" borderId="0"/>
    <xf numFmtId="43" fontId="60" fillId="0" borderId="0" applyFont="0" applyFill="0" applyBorder="0" applyAlignment="0" applyProtection="0"/>
  </cellStyleXfs>
  <cellXfs count="560">
    <xf numFmtId="0" fontId="0" fillId="0" borderId="0" xfId="0"/>
    <xf numFmtId="0" fontId="0" fillId="0" borderId="27" xfId="0" pivotButton="1" applyBorder="1"/>
    <xf numFmtId="0" fontId="0" fillId="0" borderId="28" xfId="0" applyBorder="1"/>
    <xf numFmtId="0" fontId="0" fillId="0" borderId="27" xfId="0" applyBorder="1"/>
    <xf numFmtId="0" fontId="0" fillId="0" borderId="28" xfId="0" applyNumberFormat="1" applyBorder="1"/>
    <xf numFmtId="0" fontId="0" fillId="0" borderId="29" xfId="0" applyBorder="1"/>
    <xf numFmtId="0" fontId="0" fillId="0" borderId="30" xfId="0" applyBorder="1"/>
    <xf numFmtId="0" fontId="0" fillId="0" borderId="31" xfId="0" applyNumberFormat="1" applyBorder="1"/>
    <xf numFmtId="0" fontId="0" fillId="0" borderId="32" xfId="0" applyBorder="1"/>
    <xf numFmtId="0" fontId="0" fillId="0" borderId="33" xfId="0" applyBorder="1"/>
    <xf numFmtId="0" fontId="0" fillId="0" borderId="34" xfId="0" applyBorder="1"/>
    <xf numFmtId="0" fontId="0" fillId="0" borderId="35" xfId="0" applyNumberFormat="1" applyBorder="1"/>
    <xf numFmtId="0" fontId="31" fillId="0" borderId="0" xfId="0" applyFont="1"/>
    <xf numFmtId="0" fontId="0" fillId="2" borderId="0" xfId="0" applyFill="1"/>
    <xf numFmtId="0" fontId="31" fillId="2" borderId="0" xfId="0" applyFont="1" applyFill="1"/>
    <xf numFmtId="0" fontId="34" fillId="5" borderId="2" xfId="6" applyFill="1" applyBorder="1" applyProtection="1">
      <protection locked="0"/>
    </xf>
    <xf numFmtId="166" fontId="34" fillId="5" borderId="16" xfId="6" applyNumberFormat="1" applyFill="1" applyBorder="1" applyProtection="1">
      <protection locked="0"/>
    </xf>
    <xf numFmtId="4" fontId="34" fillId="5" borderId="2" xfId="6" applyNumberFormat="1" applyFill="1" applyBorder="1" applyProtection="1">
      <protection locked="0"/>
    </xf>
    <xf numFmtId="0" fontId="34" fillId="5" borderId="1" xfId="6" applyFill="1" applyBorder="1" applyProtection="1">
      <protection locked="0"/>
    </xf>
    <xf numFmtId="4" fontId="34" fillId="5" borderId="1" xfId="6" applyNumberFormat="1" applyFill="1" applyBorder="1" applyProtection="1">
      <protection locked="0"/>
    </xf>
    <xf numFmtId="4" fontId="34" fillId="5" borderId="23" xfId="6" applyNumberFormat="1" applyFill="1" applyBorder="1" applyProtection="1">
      <protection locked="0"/>
    </xf>
    <xf numFmtId="4" fontId="34" fillId="5" borderId="59" xfId="6" applyNumberFormat="1" applyFill="1" applyBorder="1" applyProtection="1">
      <protection locked="0"/>
    </xf>
    <xf numFmtId="4" fontId="34" fillId="5" borderId="22" xfId="6" applyNumberFormat="1" applyFill="1" applyBorder="1" applyProtection="1">
      <protection locked="0"/>
    </xf>
    <xf numFmtId="4" fontId="34" fillId="5" borderId="12" xfId="6" applyNumberFormat="1" applyFill="1" applyBorder="1" applyProtection="1">
      <protection locked="0"/>
    </xf>
    <xf numFmtId="4" fontId="34" fillId="5" borderId="16" xfId="6" applyNumberFormat="1" applyFill="1" applyBorder="1" applyProtection="1">
      <protection locked="0"/>
    </xf>
    <xf numFmtId="0" fontId="34" fillId="5" borderId="60" xfId="6" applyFill="1" applyBorder="1" applyProtection="1">
      <protection locked="0"/>
    </xf>
    <xf numFmtId="4" fontId="34" fillId="5" borderId="61" xfId="6" applyNumberFormat="1" applyFill="1" applyBorder="1" applyProtection="1">
      <protection locked="0"/>
    </xf>
    <xf numFmtId="4" fontId="34" fillId="5" borderId="57" xfId="6" applyNumberFormat="1" applyFill="1" applyBorder="1" applyProtection="1">
      <protection locked="0"/>
    </xf>
    <xf numFmtId="4" fontId="34" fillId="5" borderId="13" xfId="6" applyNumberFormat="1" applyFill="1" applyBorder="1" applyProtection="1">
      <protection locked="0"/>
    </xf>
    <xf numFmtId="0" fontId="34" fillId="5" borderId="18" xfId="6" applyFill="1" applyBorder="1" applyProtection="1">
      <protection locked="0"/>
    </xf>
    <xf numFmtId="4" fontId="34" fillId="5" borderId="18" xfId="6" applyNumberFormat="1" applyFill="1" applyBorder="1" applyProtection="1">
      <protection locked="0"/>
    </xf>
    <xf numFmtId="0" fontId="34" fillId="5" borderId="62" xfId="6" applyFill="1" applyBorder="1" applyProtection="1">
      <protection locked="0"/>
    </xf>
    <xf numFmtId="4" fontId="34" fillId="5" borderId="63" xfId="6" applyNumberFormat="1" applyFill="1" applyBorder="1" applyProtection="1">
      <protection locked="0"/>
    </xf>
    <xf numFmtId="10" fontId="34" fillId="5" borderId="1" xfId="6" applyNumberFormat="1" applyFill="1" applyBorder="1" applyProtection="1">
      <protection locked="0"/>
    </xf>
    <xf numFmtId="10" fontId="34" fillId="5" borderId="2" xfId="6" applyNumberFormat="1" applyFill="1" applyBorder="1" applyProtection="1">
      <protection locked="0"/>
    </xf>
    <xf numFmtId="10" fontId="34" fillId="5" borderId="18" xfId="6" applyNumberFormat="1" applyFill="1" applyBorder="1" applyProtection="1">
      <protection locked="0"/>
    </xf>
    <xf numFmtId="0" fontId="34" fillId="5" borderId="1" xfId="6" applyFill="1" applyBorder="1" applyAlignment="1" applyProtection="1">
      <alignment wrapText="1"/>
      <protection locked="0"/>
    </xf>
    <xf numFmtId="0" fontId="34" fillId="5" borderId="2" xfId="6" applyFill="1" applyBorder="1" applyAlignment="1" applyProtection="1">
      <alignment wrapText="1"/>
      <protection locked="0"/>
    </xf>
    <xf numFmtId="0" fontId="34" fillId="5" borderId="18" xfId="6" applyFill="1" applyBorder="1" applyAlignment="1" applyProtection="1">
      <alignment wrapText="1"/>
      <protection locked="0"/>
    </xf>
    <xf numFmtId="0" fontId="34" fillId="5" borderId="44" xfId="6" applyFill="1" applyBorder="1" applyAlignment="1" applyProtection="1">
      <alignment wrapText="1"/>
      <protection locked="0"/>
    </xf>
    <xf numFmtId="0" fontId="34" fillId="5" borderId="43" xfId="6" applyFill="1" applyBorder="1" applyAlignment="1" applyProtection="1">
      <alignment wrapText="1"/>
      <protection locked="0"/>
    </xf>
    <xf numFmtId="0" fontId="34" fillId="5" borderId="15" xfId="6" applyFill="1" applyBorder="1" applyAlignment="1" applyProtection="1">
      <alignment wrapText="1"/>
      <protection locked="0"/>
    </xf>
    <xf numFmtId="0" fontId="34" fillId="5" borderId="16" xfId="6" applyFill="1" applyBorder="1" applyAlignment="1" applyProtection="1">
      <alignment wrapText="1"/>
      <protection locked="0"/>
    </xf>
    <xf numFmtId="49" fontId="34" fillId="5" borderId="2" xfId="6" applyNumberFormat="1" applyFill="1" applyBorder="1" applyAlignment="1" applyProtection="1">
      <alignment horizontal="right" wrapText="1"/>
      <protection locked="0"/>
    </xf>
    <xf numFmtId="49" fontId="34" fillId="5" borderId="18" xfId="6" applyNumberFormat="1" applyFill="1" applyBorder="1" applyAlignment="1" applyProtection="1">
      <alignment horizontal="right" wrapText="1"/>
      <protection locked="0"/>
    </xf>
    <xf numFmtId="0" fontId="34" fillId="5" borderId="45" xfId="6" applyFill="1" applyBorder="1" applyProtection="1">
      <protection locked="0"/>
    </xf>
    <xf numFmtId="0" fontId="28" fillId="0" borderId="7" xfId="7" applyFill="1" applyBorder="1" applyAlignment="1" applyProtection="1">
      <alignment horizontal="left"/>
      <protection hidden="1"/>
    </xf>
    <xf numFmtId="0" fontId="28" fillId="0" borderId="0" xfId="7" applyFill="1" applyBorder="1" applyAlignment="1" applyProtection="1">
      <alignment horizontal="left"/>
      <protection hidden="1"/>
    </xf>
    <xf numFmtId="0" fontId="28" fillId="0" borderId="0" xfId="7" applyFill="1" applyAlignment="1" applyProtection="1">
      <alignment horizontal="left"/>
      <protection hidden="1"/>
    </xf>
    <xf numFmtId="0" fontId="28" fillId="3" borderId="2" xfId="7" applyFill="1" applyBorder="1" applyProtection="1">
      <protection hidden="1"/>
    </xf>
    <xf numFmtId="0" fontId="28" fillId="0" borderId="0" xfId="7" applyProtection="1">
      <protection hidden="1"/>
    </xf>
    <xf numFmtId="166" fontId="28" fillId="3" borderId="16" xfId="7" applyNumberFormat="1" applyFill="1" applyBorder="1" applyProtection="1">
      <protection hidden="1"/>
    </xf>
    <xf numFmtId="14" fontId="28" fillId="3" borderId="57" xfId="7" applyNumberFormat="1" applyFill="1" applyBorder="1" applyAlignment="1" applyProtection="1">
      <alignment horizontal="left"/>
      <protection hidden="1"/>
    </xf>
    <xf numFmtId="0" fontId="28" fillId="5" borderId="75" xfId="7" applyFill="1" applyBorder="1" applyProtection="1">
      <protection locked="0"/>
    </xf>
    <xf numFmtId="4" fontId="28" fillId="5" borderId="39" xfId="7" applyNumberFormat="1" applyFont="1" applyFill="1" applyBorder="1" applyProtection="1">
      <protection locked="0"/>
    </xf>
    <xf numFmtId="0" fontId="28" fillId="5" borderId="38" xfId="7" applyFill="1" applyBorder="1" applyProtection="1">
      <protection locked="0"/>
    </xf>
    <xf numFmtId="0" fontId="28" fillId="5" borderId="2" xfId="7" applyFont="1" applyFill="1" applyBorder="1" applyAlignment="1" applyProtection="1">
      <alignment wrapText="1"/>
      <protection locked="0"/>
    </xf>
    <xf numFmtId="4" fontId="28" fillId="5" borderId="2" xfId="7" applyNumberFormat="1" applyFill="1" applyBorder="1" applyProtection="1">
      <protection locked="0"/>
    </xf>
    <xf numFmtId="0" fontId="28" fillId="5" borderId="16" xfId="7" applyFill="1" applyBorder="1" applyAlignment="1" applyProtection="1">
      <alignment wrapText="1"/>
      <protection locked="0"/>
    </xf>
    <xf numFmtId="0" fontId="28" fillId="5" borderId="2" xfId="7" applyFill="1" applyBorder="1" applyAlignment="1" applyProtection="1">
      <alignment wrapText="1"/>
      <protection locked="0"/>
    </xf>
    <xf numFmtId="0" fontId="28" fillId="5" borderId="45" xfId="7" applyFill="1" applyBorder="1" applyProtection="1">
      <protection locked="0"/>
    </xf>
    <xf numFmtId="0" fontId="34" fillId="5" borderId="2" xfId="6" applyFill="1" applyBorder="1" applyAlignment="1" applyProtection="1">
      <protection locked="0"/>
    </xf>
    <xf numFmtId="4" fontId="39" fillId="5" borderId="2" xfId="6" applyNumberFormat="1" applyFont="1" applyFill="1" applyBorder="1" applyProtection="1">
      <protection locked="0"/>
    </xf>
    <xf numFmtId="0" fontId="35" fillId="0" borderId="0" xfId="7" applyFont="1" applyFill="1" applyBorder="1" applyProtection="1">
      <protection hidden="1"/>
    </xf>
    <xf numFmtId="0" fontId="28" fillId="0" borderId="0" xfId="7" applyFill="1" applyBorder="1" applyProtection="1">
      <protection hidden="1"/>
    </xf>
    <xf numFmtId="14" fontId="34" fillId="5" borderId="1" xfId="6" applyNumberFormat="1" applyFill="1" applyBorder="1" applyProtection="1">
      <protection locked="0"/>
    </xf>
    <xf numFmtId="14" fontId="34" fillId="5" borderId="2" xfId="6" applyNumberFormat="1" applyFill="1" applyBorder="1" applyProtection="1">
      <protection locked="0"/>
    </xf>
    <xf numFmtId="14" fontId="34" fillId="5" borderId="18" xfId="6" applyNumberFormat="1" applyFill="1" applyBorder="1" applyProtection="1">
      <protection locked="0"/>
    </xf>
    <xf numFmtId="0" fontId="44" fillId="5" borderId="22" xfId="6" applyFont="1" applyFill="1" applyBorder="1" applyProtection="1">
      <protection locked="0"/>
    </xf>
    <xf numFmtId="0" fontId="44" fillId="5" borderId="3" xfId="6" applyFont="1" applyFill="1" applyBorder="1" applyProtection="1">
      <protection locked="0"/>
    </xf>
    <xf numFmtId="0" fontId="34" fillId="5" borderId="23" xfId="6" applyFill="1" applyBorder="1" applyAlignment="1" applyProtection="1">
      <alignment wrapText="1"/>
      <protection locked="0"/>
    </xf>
    <xf numFmtId="4" fontId="27" fillId="3" borderId="2" xfId="6" applyNumberFormat="1" applyFont="1" applyFill="1" applyBorder="1" applyProtection="1"/>
    <xf numFmtId="4" fontId="35" fillId="3" borderId="4" xfId="6" applyNumberFormat="1" applyFont="1" applyFill="1" applyBorder="1" applyProtection="1"/>
    <xf numFmtId="0" fontId="22" fillId="5" borderId="22" xfId="6" applyFont="1" applyFill="1" applyBorder="1" applyProtection="1">
      <protection locked="0"/>
    </xf>
    <xf numFmtId="0" fontId="22" fillId="5" borderId="3" xfId="6" applyFont="1" applyFill="1" applyBorder="1" applyProtection="1">
      <protection locked="0"/>
    </xf>
    <xf numFmtId="0" fontId="22" fillId="5" borderId="2" xfId="6" applyFont="1" applyFill="1" applyBorder="1" applyProtection="1">
      <protection locked="0"/>
    </xf>
    <xf numFmtId="4" fontId="34" fillId="5" borderId="82" xfId="6" applyNumberFormat="1" applyFill="1" applyBorder="1" applyProtection="1">
      <protection locked="0"/>
    </xf>
    <xf numFmtId="4" fontId="34" fillId="5" borderId="83" xfId="6" applyNumberFormat="1" applyFill="1" applyBorder="1" applyProtection="1">
      <protection locked="0"/>
    </xf>
    <xf numFmtId="4" fontId="28" fillId="5" borderId="18" xfId="7" applyNumberFormat="1" applyFill="1" applyBorder="1" applyProtection="1">
      <protection locked="0"/>
    </xf>
    <xf numFmtId="0" fontId="21" fillId="5" borderId="1" xfId="6" applyFont="1" applyFill="1" applyBorder="1" applyProtection="1">
      <protection locked="0"/>
    </xf>
    <xf numFmtId="0" fontId="36" fillId="0" borderId="0" xfId="6" applyFont="1" applyProtection="1"/>
    <xf numFmtId="0" fontId="0" fillId="0" borderId="0" xfId="0" applyAlignment="1" applyProtection="1"/>
    <xf numFmtId="0" fontId="36" fillId="0" borderId="0" xfId="6" applyFont="1" applyAlignment="1" applyProtection="1"/>
    <xf numFmtId="0" fontId="34" fillId="0" borderId="0" xfId="6" applyFill="1" applyBorder="1" applyProtection="1"/>
    <xf numFmtId="0" fontId="27" fillId="0" borderId="0" xfId="6" applyFont="1" applyProtection="1"/>
    <xf numFmtId="14" fontId="34" fillId="0" borderId="0" xfId="6" applyNumberFormat="1" applyFill="1" applyBorder="1" applyProtection="1"/>
    <xf numFmtId="0" fontId="34" fillId="0" borderId="0" xfId="6" applyFill="1" applyProtection="1"/>
    <xf numFmtId="0" fontId="34" fillId="3" borderId="39" xfId="6" applyFill="1" applyBorder="1" applyAlignment="1" applyProtection="1">
      <alignment wrapText="1"/>
    </xf>
    <xf numFmtId="0" fontId="27" fillId="3" borderId="39" xfId="6" applyFont="1" applyFill="1" applyBorder="1" applyAlignment="1" applyProtection="1">
      <alignment wrapText="1"/>
    </xf>
    <xf numFmtId="0" fontId="34" fillId="3" borderId="65" xfId="6" applyFill="1" applyBorder="1" applyAlignment="1" applyProtection="1">
      <alignment wrapText="1"/>
    </xf>
    <xf numFmtId="4" fontId="39" fillId="3" borderId="43" xfId="6" applyNumberFormat="1" applyFont="1" applyFill="1" applyBorder="1" applyProtection="1"/>
    <xf numFmtId="0" fontId="39" fillId="0" borderId="0" xfId="6" applyFont="1" applyProtection="1"/>
    <xf numFmtId="4" fontId="34" fillId="4" borderId="2" xfId="6" applyNumberFormat="1" applyFill="1" applyBorder="1" applyProtection="1"/>
    <xf numFmtId="4" fontId="27" fillId="3" borderId="16" xfId="6" applyNumberFormat="1" applyFont="1" applyFill="1" applyBorder="1" applyProtection="1"/>
    <xf numFmtId="4" fontId="34" fillId="3" borderId="43" xfId="6" applyNumberFormat="1" applyFill="1" applyBorder="1" applyProtection="1"/>
    <xf numFmtId="4" fontId="35" fillId="3" borderId="53" xfId="6" applyNumberFormat="1" applyFont="1" applyFill="1" applyBorder="1" applyProtection="1"/>
    <xf numFmtId="4" fontId="34" fillId="3" borderId="39" xfId="6" applyNumberFormat="1" applyFill="1" applyBorder="1" applyProtection="1"/>
    <xf numFmtId="0" fontId="34" fillId="0" borderId="0" xfId="6" applyBorder="1" applyProtection="1"/>
    <xf numFmtId="0" fontId="35" fillId="0" borderId="0" xfId="6" applyFont="1" applyFill="1" applyBorder="1" applyProtection="1"/>
    <xf numFmtId="4" fontId="35" fillId="0" borderId="0" xfId="6" applyNumberFormat="1" applyFont="1" applyFill="1" applyBorder="1" applyProtection="1"/>
    <xf numFmtId="0" fontId="43" fillId="0" borderId="0" xfId="0" applyFont="1" applyAlignment="1" applyProtection="1"/>
    <xf numFmtId="4" fontId="34" fillId="4" borderId="4" xfId="6" applyNumberFormat="1" applyFill="1" applyBorder="1" applyProtection="1"/>
    <xf numFmtId="4" fontId="34" fillId="0" borderId="0" xfId="6" applyNumberFormat="1" applyFill="1" applyBorder="1" applyProtection="1"/>
    <xf numFmtId="4" fontId="38" fillId="4" borderId="78" xfId="6" applyNumberFormat="1" applyFont="1" applyFill="1" applyBorder="1" applyProtection="1"/>
    <xf numFmtId="0" fontId="38" fillId="0" borderId="0" xfId="6" applyFont="1" applyProtection="1"/>
    <xf numFmtId="4" fontId="34" fillId="4" borderId="78" xfId="6" applyNumberFormat="1" applyFill="1" applyBorder="1" applyProtection="1"/>
    <xf numFmtId="0" fontId="34" fillId="0" borderId="51" xfId="6" applyFill="1" applyBorder="1" applyProtection="1"/>
    <xf numFmtId="0" fontId="34" fillId="0" borderId="78" xfId="6" applyFill="1" applyBorder="1" applyProtection="1"/>
    <xf numFmtId="4" fontId="34" fillId="4" borderId="68" xfId="6" applyNumberFormat="1" applyFill="1" applyBorder="1" applyProtection="1"/>
    <xf numFmtId="0" fontId="24" fillId="0" borderId="0" xfId="6" applyFont="1" applyFill="1" applyBorder="1" applyProtection="1"/>
    <xf numFmtId="4" fontId="34" fillId="4" borderId="0" xfId="6" applyNumberFormat="1" applyFill="1" applyBorder="1" applyProtection="1"/>
    <xf numFmtId="0" fontId="27" fillId="0" borderId="0" xfId="6" applyFont="1" applyAlignment="1" applyProtection="1">
      <alignment horizontal="right"/>
    </xf>
    <xf numFmtId="0" fontId="34" fillId="0" borderId="0" xfId="6" applyFill="1" applyBorder="1" applyAlignment="1" applyProtection="1">
      <alignment horizontal="center"/>
    </xf>
    <xf numFmtId="0" fontId="34" fillId="0" borderId="0" xfId="6" applyAlignment="1" applyProtection="1">
      <alignment horizontal="left"/>
    </xf>
    <xf numFmtId="0" fontId="34" fillId="0" borderId="0" xfId="6" applyFill="1" applyBorder="1" applyAlignment="1" applyProtection="1"/>
    <xf numFmtId="49" fontId="34" fillId="0" borderId="0" xfId="6" applyNumberFormat="1" applyFill="1" applyBorder="1" applyAlignment="1" applyProtection="1">
      <alignment horizontal="right"/>
    </xf>
    <xf numFmtId="4" fontId="39" fillId="3" borderId="2" xfId="6" applyNumberFormat="1" applyFont="1" applyFill="1" applyBorder="1" applyProtection="1"/>
    <xf numFmtId="3" fontId="34" fillId="0" borderId="0" xfId="6" applyNumberFormat="1" applyFill="1" applyBorder="1" applyProtection="1"/>
    <xf numFmtId="4" fontId="27" fillId="5" borderId="2" xfId="6" applyNumberFormat="1" applyFont="1" applyFill="1" applyBorder="1" applyProtection="1">
      <protection locked="0"/>
    </xf>
    <xf numFmtId="4" fontId="34" fillId="5" borderId="39" xfId="6" applyNumberFormat="1" applyFill="1" applyBorder="1" applyProtection="1">
      <protection locked="0"/>
    </xf>
    <xf numFmtId="0" fontId="35" fillId="0" borderId="0" xfId="7" applyFont="1" applyProtection="1"/>
    <xf numFmtId="0" fontId="28" fillId="0" borderId="0" xfId="7" applyProtection="1"/>
    <xf numFmtId="0" fontId="28" fillId="0" borderId="0" xfId="7" applyFill="1" applyAlignment="1" applyProtection="1"/>
    <xf numFmtId="0" fontId="28" fillId="0" borderId="0" xfId="7" applyFill="1" applyBorder="1" applyAlignment="1" applyProtection="1"/>
    <xf numFmtId="0" fontId="28" fillId="0" borderId="0" xfId="7" applyBorder="1" applyAlignment="1" applyProtection="1"/>
    <xf numFmtId="0" fontId="28" fillId="0" borderId="0" xfId="7" applyBorder="1" applyProtection="1"/>
    <xf numFmtId="0" fontId="36" fillId="0" borderId="0" xfId="7" applyFont="1" applyBorder="1" applyProtection="1"/>
    <xf numFmtId="0" fontId="36" fillId="0" borderId="0" xfId="7" applyFont="1" applyProtection="1"/>
    <xf numFmtId="0" fontId="37" fillId="3" borderId="50" xfId="7" applyFont="1" applyFill="1" applyBorder="1" applyAlignment="1" applyProtection="1">
      <alignment wrapText="1"/>
    </xf>
    <xf numFmtId="0" fontId="37" fillId="3" borderId="47" xfId="6" applyFont="1" applyFill="1" applyBorder="1" applyAlignment="1" applyProtection="1">
      <alignment wrapText="1"/>
    </xf>
    <xf numFmtId="0" fontId="37" fillId="3" borderId="9" xfId="7" applyFont="1" applyFill="1" applyBorder="1" applyAlignment="1" applyProtection="1">
      <alignment wrapText="1"/>
    </xf>
    <xf numFmtId="0" fontId="37" fillId="3" borderId="56" xfId="7" applyFont="1" applyFill="1" applyBorder="1" applyAlignment="1" applyProtection="1">
      <alignment wrapText="1"/>
    </xf>
    <xf numFmtId="4" fontId="28" fillId="6" borderId="55" xfId="7" applyNumberFormat="1" applyFill="1" applyBorder="1" applyProtection="1"/>
    <xf numFmtId="4" fontId="28" fillId="6" borderId="54" xfId="7" applyNumberFormat="1" applyFill="1" applyBorder="1" applyProtection="1"/>
    <xf numFmtId="0" fontId="35" fillId="5" borderId="37" xfId="7" applyFont="1" applyFill="1" applyBorder="1" applyProtection="1"/>
    <xf numFmtId="0" fontId="35" fillId="5" borderId="11" xfId="7" applyFont="1" applyFill="1" applyBorder="1" applyProtection="1"/>
    <xf numFmtId="0" fontId="28" fillId="5" borderId="53" xfId="7" applyFill="1" applyBorder="1" applyProtection="1"/>
    <xf numFmtId="0" fontId="28" fillId="5" borderId="10" xfId="7" applyFill="1" applyBorder="1" applyProtection="1"/>
    <xf numFmtId="4" fontId="34" fillId="3" borderId="4" xfId="6" applyNumberFormat="1" applyFill="1" applyBorder="1" applyProtection="1"/>
    <xf numFmtId="0" fontId="28" fillId="5" borderId="53" xfId="7" applyFill="1" applyBorder="1" applyAlignment="1" applyProtection="1">
      <alignment wrapText="1"/>
    </xf>
    <xf numFmtId="4" fontId="28" fillId="6" borderId="52" xfId="7" applyNumberFormat="1" applyFill="1" applyBorder="1" applyProtection="1"/>
    <xf numFmtId="0" fontId="28" fillId="0" borderId="51" xfId="7" applyBorder="1" applyAlignment="1" applyProtection="1"/>
    <xf numFmtId="0" fontId="35" fillId="0" borderId="0" xfId="6" applyFont="1" applyProtection="1"/>
    <xf numFmtId="0" fontId="34" fillId="0" borderId="0" xfId="6" applyFill="1" applyAlignment="1" applyProtection="1">
      <alignment horizontal="left"/>
    </xf>
    <xf numFmtId="0" fontId="34" fillId="3" borderId="2" xfId="6" applyFill="1" applyBorder="1" applyProtection="1"/>
    <xf numFmtId="0" fontId="36" fillId="0" borderId="0" xfId="6" applyFont="1" applyBorder="1" applyProtection="1"/>
    <xf numFmtId="0" fontId="34" fillId="0" borderId="20" xfId="6" applyBorder="1" applyProtection="1"/>
    <xf numFmtId="0" fontId="37" fillId="3" borderId="50" xfId="6" applyFont="1" applyFill="1" applyBorder="1" applyAlignment="1" applyProtection="1">
      <alignment wrapText="1"/>
    </xf>
    <xf numFmtId="0" fontId="37" fillId="3" borderId="9" xfId="6" applyFont="1" applyFill="1" applyBorder="1" applyAlignment="1" applyProtection="1">
      <alignment wrapText="1"/>
    </xf>
    <xf numFmtId="0" fontId="37" fillId="3" borderId="14" xfId="6" applyFont="1" applyFill="1" applyBorder="1" applyAlignment="1" applyProtection="1">
      <alignment wrapText="1"/>
    </xf>
    <xf numFmtId="0" fontId="37" fillId="3" borderId="49" xfId="6" applyFont="1" applyFill="1" applyBorder="1" applyAlignment="1" applyProtection="1">
      <alignment wrapText="1"/>
    </xf>
    <xf numFmtId="0" fontId="37" fillId="3" borderId="48" xfId="6" applyFont="1" applyFill="1" applyBorder="1" applyAlignment="1" applyProtection="1">
      <alignment wrapText="1"/>
    </xf>
    <xf numFmtId="0" fontId="37" fillId="3" borderId="46" xfId="6" applyFont="1" applyFill="1" applyBorder="1" applyAlignment="1" applyProtection="1">
      <alignment wrapText="1"/>
    </xf>
    <xf numFmtId="0" fontId="34" fillId="5" borderId="45" xfId="6" applyFill="1" applyBorder="1" applyProtection="1"/>
    <xf numFmtId="4" fontId="34" fillId="4" borderId="45" xfId="6" applyNumberFormat="1" applyFill="1" applyBorder="1" applyProtection="1"/>
    <xf numFmtId="4" fontId="34" fillId="4" borderId="1" xfId="6" applyNumberFormat="1" applyFill="1" applyBorder="1" applyProtection="1"/>
    <xf numFmtId="0" fontId="34" fillId="4" borderId="44" xfId="6" applyFill="1" applyBorder="1" applyAlignment="1" applyProtection="1">
      <alignment wrapText="1"/>
    </xf>
    <xf numFmtId="4" fontId="34" fillId="4" borderId="38" xfId="6" applyNumberFormat="1" applyFill="1" applyBorder="1" applyProtection="1"/>
    <xf numFmtId="0" fontId="34" fillId="4" borderId="43" xfId="6" applyFill="1" applyBorder="1" applyAlignment="1" applyProtection="1">
      <alignment wrapText="1"/>
    </xf>
    <xf numFmtId="0" fontId="35" fillId="5" borderId="17" xfId="6" applyFont="1" applyFill="1" applyBorder="1" applyProtection="1"/>
    <xf numFmtId="0" fontId="35" fillId="5" borderId="21" xfId="6" applyFont="1" applyFill="1" applyBorder="1" applyProtection="1"/>
    <xf numFmtId="4" fontId="34" fillId="4" borderId="37" xfId="6" applyNumberFormat="1" applyFill="1" applyBorder="1" applyProtection="1"/>
    <xf numFmtId="0" fontId="34" fillId="4" borderId="41" xfId="6" applyFill="1" applyBorder="1" applyProtection="1"/>
    <xf numFmtId="0" fontId="34" fillId="3" borderId="2" xfId="6" applyFill="1" applyBorder="1" applyAlignment="1" applyProtection="1">
      <alignment horizontal="left"/>
    </xf>
    <xf numFmtId="4" fontId="34" fillId="4" borderId="10" xfId="6" applyNumberFormat="1" applyFill="1" applyBorder="1" applyProtection="1"/>
    <xf numFmtId="0" fontId="34" fillId="0" borderId="0" xfId="6" applyFill="1" applyBorder="1" applyAlignment="1" applyProtection="1">
      <alignment horizontal="left"/>
    </xf>
    <xf numFmtId="0" fontId="0" fillId="0" borderId="0" xfId="0" applyAlignment="1" applyProtection="1">
      <alignment wrapText="1"/>
    </xf>
    <xf numFmtId="165" fontId="34" fillId="0" borderId="0" xfId="6" applyNumberFormat="1" applyFill="1" applyBorder="1" applyAlignment="1" applyProtection="1">
      <alignment horizontal="left"/>
    </xf>
    <xf numFmtId="0" fontId="0" fillId="0" borderId="37" xfId="0" applyBorder="1" applyAlignment="1" applyProtection="1">
      <alignment wrapText="1"/>
    </xf>
    <xf numFmtId="0" fontId="30" fillId="3" borderId="4" xfId="0" applyFont="1" applyFill="1" applyBorder="1" applyAlignment="1" applyProtection="1">
      <alignment wrapText="1"/>
    </xf>
    <xf numFmtId="0" fontId="0" fillId="0" borderId="70" xfId="0" applyBorder="1" applyAlignment="1" applyProtection="1">
      <alignment wrapText="1"/>
    </xf>
    <xf numFmtId="0" fontId="30" fillId="3" borderId="80" xfId="0" applyFont="1" applyFill="1" applyBorder="1" applyAlignment="1" applyProtection="1">
      <alignment wrapText="1"/>
    </xf>
    <xf numFmtId="0" fontId="31" fillId="0" borderId="80" xfId="0" applyFont="1" applyBorder="1" applyAlignment="1" applyProtection="1">
      <alignment wrapText="1"/>
    </xf>
    <xf numFmtId="8" fontId="0" fillId="8" borderId="22" xfId="0" applyNumberFormat="1" applyFill="1" applyBorder="1" applyAlignment="1" applyProtection="1">
      <alignment horizontal="right" wrapText="1"/>
    </xf>
    <xf numFmtId="8" fontId="31" fillId="3" borderId="65" xfId="0" applyNumberFormat="1" applyFont="1" applyFill="1" applyBorder="1" applyAlignment="1" applyProtection="1">
      <alignment wrapText="1"/>
    </xf>
    <xf numFmtId="8" fontId="31" fillId="3" borderId="66" xfId="0" applyNumberFormat="1" applyFont="1" applyFill="1" applyBorder="1" applyAlignment="1" applyProtection="1">
      <alignment wrapText="1"/>
    </xf>
    <xf numFmtId="8" fontId="31" fillId="3" borderId="67" xfId="0" applyNumberFormat="1" applyFont="1" applyFill="1" applyBorder="1" applyAlignment="1" applyProtection="1">
      <alignment wrapText="1"/>
    </xf>
    <xf numFmtId="0" fontId="31" fillId="0" borderId="80" xfId="0" applyFont="1" applyBorder="1" applyAlignment="1" applyProtection="1">
      <alignment horizontal="right" wrapText="1"/>
    </xf>
    <xf numFmtId="8" fontId="31" fillId="8" borderId="21" xfId="0" applyNumberFormat="1" applyFont="1" applyFill="1" applyBorder="1" applyAlignment="1" applyProtection="1">
      <alignment wrapText="1"/>
    </xf>
    <xf numFmtId="0" fontId="31" fillId="3" borderId="80" xfId="0" applyFont="1" applyFill="1" applyBorder="1" applyAlignment="1" applyProtection="1">
      <alignment wrapText="1"/>
    </xf>
    <xf numFmtId="0" fontId="30" fillId="0" borderId="0" xfId="0" applyFont="1" applyBorder="1" applyAlignment="1" applyProtection="1">
      <alignment horizontal="right" wrapText="1"/>
    </xf>
    <xf numFmtId="0" fontId="31" fillId="3" borderId="0" xfId="0" applyFont="1" applyFill="1" applyBorder="1" applyAlignment="1" applyProtection="1">
      <alignment wrapText="1"/>
    </xf>
    <xf numFmtId="0" fontId="30" fillId="0" borderId="0" xfId="0" applyFont="1" applyAlignment="1" applyProtection="1">
      <alignment wrapText="1"/>
    </xf>
    <xf numFmtId="8" fontId="0" fillId="8" borderId="0" xfId="0" applyNumberFormat="1" applyFill="1" applyBorder="1" applyAlignment="1" applyProtection="1">
      <alignment horizontal="right" wrapText="1"/>
    </xf>
    <xf numFmtId="0" fontId="47" fillId="8" borderId="47" xfId="0" applyFont="1" applyFill="1" applyBorder="1" applyAlignment="1" applyProtection="1">
      <alignment wrapText="1"/>
    </xf>
    <xf numFmtId="0" fontId="47" fillId="8" borderId="81" xfId="0" applyFont="1" applyFill="1" applyBorder="1" applyAlignment="1" applyProtection="1">
      <alignment wrapText="1"/>
    </xf>
    <xf numFmtId="0" fontId="30" fillId="5" borderId="47" xfId="0" applyFont="1" applyFill="1" applyBorder="1" applyAlignment="1" applyProtection="1">
      <alignment wrapText="1"/>
      <protection locked="0"/>
    </xf>
    <xf numFmtId="0" fontId="30" fillId="5" borderId="9" xfId="0" applyFont="1" applyFill="1" applyBorder="1" applyAlignment="1" applyProtection="1">
      <alignment wrapText="1"/>
      <protection locked="0"/>
    </xf>
    <xf numFmtId="0" fontId="0" fillId="5" borderId="9" xfId="0" applyFill="1" applyBorder="1" applyAlignment="1" applyProtection="1">
      <alignment wrapText="1"/>
      <protection locked="0"/>
    </xf>
    <xf numFmtId="0" fontId="0" fillId="5" borderId="14" xfId="0" applyFill="1" applyBorder="1" applyAlignment="1" applyProtection="1">
      <alignment wrapText="1"/>
      <protection locked="0"/>
    </xf>
    <xf numFmtId="0" fontId="0" fillId="5" borderId="81" xfId="0" applyFill="1" applyBorder="1" applyAlignment="1" applyProtection="1">
      <alignment wrapText="1"/>
      <protection locked="0"/>
    </xf>
    <xf numFmtId="0" fontId="34" fillId="3" borderId="57" xfId="6" applyFill="1" applyBorder="1" applyAlignment="1" applyProtection="1"/>
    <xf numFmtId="0" fontId="37" fillId="3" borderId="8" xfId="6" applyFont="1" applyFill="1" applyBorder="1" applyAlignment="1" applyProtection="1">
      <alignment wrapText="1"/>
    </xf>
    <xf numFmtId="0" fontId="34" fillId="5" borderId="40" xfId="6" applyFill="1" applyBorder="1" applyProtection="1"/>
    <xf numFmtId="0" fontId="34" fillId="3" borderId="79" xfId="6" applyFill="1" applyBorder="1" applyProtection="1"/>
    <xf numFmtId="0" fontId="34" fillId="3" borderId="79" xfId="6" applyFill="1" applyBorder="1" applyAlignment="1" applyProtection="1">
      <alignment horizontal="right"/>
    </xf>
    <xf numFmtId="4" fontId="34" fillId="3" borderId="79" xfId="6" applyNumberFormat="1" applyFill="1" applyBorder="1" applyProtection="1"/>
    <xf numFmtId="0" fontId="34" fillId="3" borderId="2" xfId="6" applyFill="1" applyBorder="1" applyAlignment="1" applyProtection="1">
      <alignment horizontal="right"/>
    </xf>
    <xf numFmtId="4" fontId="34" fillId="3" borderId="2" xfId="6" applyNumberFormat="1" applyFill="1" applyBorder="1" applyProtection="1"/>
    <xf numFmtId="0" fontId="35" fillId="5" borderId="37" xfId="6" applyFont="1" applyFill="1" applyBorder="1" applyProtection="1"/>
    <xf numFmtId="0" fontId="35" fillId="5" borderId="11" xfId="6" applyFont="1" applyFill="1" applyBorder="1" applyProtection="1"/>
    <xf numFmtId="0" fontId="34" fillId="5" borderId="53" xfId="6" applyFill="1" applyBorder="1" applyProtection="1"/>
    <xf numFmtId="4" fontId="34" fillId="5" borderId="4" xfId="6" applyNumberFormat="1" applyFill="1" applyBorder="1" applyProtection="1"/>
    <xf numFmtId="0" fontId="34" fillId="0" borderId="51" xfId="6" applyBorder="1" applyAlignment="1" applyProtection="1"/>
    <xf numFmtId="0" fontId="34" fillId="0" borderId="0" xfId="6" applyBorder="1" applyAlignment="1" applyProtection="1"/>
    <xf numFmtId="0" fontId="34" fillId="3" borderId="18" xfId="6" applyFill="1" applyBorder="1" applyProtection="1"/>
    <xf numFmtId="4" fontId="34" fillId="3" borderId="18" xfId="6" applyNumberFormat="1" applyFill="1" applyBorder="1" applyProtection="1"/>
    <xf numFmtId="0" fontId="37" fillId="3" borderId="17" xfId="6" applyFont="1" applyFill="1" applyBorder="1" applyAlignment="1" applyProtection="1">
      <alignment wrapText="1"/>
    </xf>
    <xf numFmtId="8" fontId="0" fillId="8" borderId="12" xfId="0" applyNumberFormat="1" applyFill="1" applyBorder="1" applyAlignment="1" applyProtection="1">
      <alignment horizontal="right" wrapText="1"/>
    </xf>
    <xf numFmtId="0" fontId="31" fillId="0" borderId="84" xfId="0" applyFont="1" applyBorder="1" applyAlignment="1" applyProtection="1">
      <alignment wrapText="1"/>
    </xf>
    <xf numFmtId="0" fontId="31" fillId="3" borderId="85" xfId="0" applyFont="1" applyFill="1" applyBorder="1" applyAlignment="1" applyProtection="1">
      <alignment wrapText="1"/>
    </xf>
    <xf numFmtId="8" fontId="31" fillId="8" borderId="65" xfId="0" applyNumberFormat="1" applyFont="1" applyFill="1" applyBorder="1" applyAlignment="1" applyProtection="1">
      <alignment wrapText="1"/>
    </xf>
    <xf numFmtId="8" fontId="31" fillId="8" borderId="66" xfId="0" applyNumberFormat="1" applyFont="1" applyFill="1" applyBorder="1" applyAlignment="1" applyProtection="1">
      <alignment wrapText="1"/>
    </xf>
    <xf numFmtId="8" fontId="31" fillId="8" borderId="67" xfId="0" applyNumberFormat="1" applyFont="1" applyFill="1" applyBorder="1" applyAlignment="1" applyProtection="1">
      <alignment wrapText="1"/>
    </xf>
    <xf numFmtId="0" fontId="34" fillId="0" borderId="51" xfId="6" applyBorder="1" applyProtection="1"/>
    <xf numFmtId="0" fontId="34" fillId="0" borderId="78" xfId="6" applyBorder="1" applyProtection="1"/>
    <xf numFmtId="0" fontId="36" fillId="0" borderId="51" xfId="6" applyFont="1" applyBorder="1" applyProtection="1"/>
    <xf numFmtId="4" fontId="39" fillId="3" borderId="16" xfId="6" applyNumberFormat="1" applyFont="1" applyFill="1" applyBorder="1" applyProtection="1"/>
    <xf numFmtId="4" fontId="39" fillId="4" borderId="0" xfId="6" applyNumberFormat="1" applyFont="1" applyFill="1" applyBorder="1" applyProtection="1"/>
    <xf numFmtId="0" fontId="39" fillId="0" borderId="0" xfId="6" applyFont="1" applyFill="1" applyProtection="1"/>
    <xf numFmtId="4" fontId="39" fillId="4" borderId="78" xfId="6" applyNumberFormat="1" applyFont="1" applyFill="1" applyBorder="1" applyProtection="1"/>
    <xf numFmtId="4" fontId="19" fillId="3" borderId="2" xfId="6" applyNumberFormat="1" applyFont="1" applyFill="1" applyBorder="1" applyProtection="1"/>
    <xf numFmtId="4" fontId="35" fillId="3" borderId="2" xfId="6" applyNumberFormat="1" applyFont="1" applyFill="1" applyBorder="1" applyProtection="1"/>
    <xf numFmtId="0" fontId="39" fillId="0" borderId="0" xfId="6" applyFont="1" applyFill="1" applyBorder="1" applyAlignment="1" applyProtection="1">
      <alignment horizontal="left" wrapText="1"/>
    </xf>
    <xf numFmtId="0" fontId="34" fillId="3" borderId="2" xfId="6" applyFill="1" applyBorder="1" applyAlignment="1" applyProtection="1">
      <alignment wrapText="1"/>
    </xf>
    <xf numFmtId="0" fontId="19" fillId="3" borderId="2" xfId="6" applyNumberFormat="1" applyFont="1" applyFill="1" applyBorder="1" applyAlignment="1" applyProtection="1">
      <alignment wrapText="1"/>
    </xf>
    <xf numFmtId="14" fontId="18" fillId="5" borderId="1" xfId="6" applyNumberFormat="1" applyFont="1" applyFill="1" applyBorder="1" applyProtection="1">
      <protection locked="0"/>
    </xf>
    <xf numFmtId="14" fontId="34" fillId="5" borderId="58" xfId="6" applyNumberFormat="1" applyFill="1" applyBorder="1" applyProtection="1">
      <protection locked="0"/>
    </xf>
    <xf numFmtId="0" fontId="18" fillId="5" borderId="39" xfId="6" applyFont="1" applyFill="1" applyBorder="1" applyProtection="1">
      <protection locked="0"/>
    </xf>
    <xf numFmtId="0" fontId="18" fillId="5" borderId="2" xfId="6" applyFont="1" applyFill="1" applyBorder="1" applyProtection="1">
      <protection locked="0"/>
    </xf>
    <xf numFmtId="4" fontId="48" fillId="3" borderId="16" xfId="6" applyNumberFormat="1" applyFont="1" applyFill="1" applyBorder="1" applyProtection="1"/>
    <xf numFmtId="0" fontId="17" fillId="3" borderId="39" xfId="6" applyFont="1" applyFill="1" applyBorder="1" applyAlignment="1" applyProtection="1">
      <alignment wrapText="1"/>
    </xf>
    <xf numFmtId="0" fontId="40" fillId="0" borderId="78" xfId="6" applyFont="1" applyFill="1" applyBorder="1" applyAlignment="1" applyProtection="1">
      <alignment horizontal="center"/>
    </xf>
    <xf numFmtId="4" fontId="35" fillId="0" borderId="78" xfId="6" applyNumberFormat="1" applyFont="1" applyFill="1" applyBorder="1" applyProtection="1"/>
    <xf numFmtId="0" fontId="19" fillId="3" borderId="43" xfId="6" applyNumberFormat="1" applyFont="1" applyFill="1" applyBorder="1" applyAlignment="1" applyProtection="1">
      <alignment wrapText="1"/>
    </xf>
    <xf numFmtId="4" fontId="35" fillId="3" borderId="43" xfId="6" applyNumberFormat="1" applyFont="1" applyFill="1" applyBorder="1" applyProtection="1"/>
    <xf numFmtId="4" fontId="49" fillId="9" borderId="4" xfId="6" applyNumberFormat="1" applyFont="1" applyFill="1" applyBorder="1" applyProtection="1"/>
    <xf numFmtId="4" fontId="35" fillId="9" borderId="4" xfId="6" applyNumberFormat="1" applyFont="1" applyFill="1" applyBorder="1" applyProtection="1"/>
    <xf numFmtId="4" fontId="35" fillId="9" borderId="41" xfId="6" applyNumberFormat="1" applyFont="1" applyFill="1" applyBorder="1" applyProtection="1"/>
    <xf numFmtId="0" fontId="40" fillId="0" borderId="51" xfId="6" applyFont="1" applyFill="1" applyBorder="1" applyAlignment="1" applyProtection="1">
      <alignment horizontal="center"/>
    </xf>
    <xf numFmtId="0" fontId="40" fillId="0" borderId="0" xfId="6" applyFont="1" applyFill="1" applyBorder="1" applyAlignment="1" applyProtection="1">
      <alignment horizontal="center"/>
    </xf>
    <xf numFmtId="0" fontId="29" fillId="5" borderId="13" xfId="6" applyFont="1" applyFill="1" applyBorder="1" applyAlignment="1" applyProtection="1">
      <protection locked="0"/>
    </xf>
    <xf numFmtId="0" fontId="29" fillId="5" borderId="57" xfId="6" applyFont="1" applyFill="1" applyBorder="1" applyAlignment="1" applyProtection="1">
      <protection locked="0"/>
    </xf>
    <xf numFmtId="0" fontId="34" fillId="5" borderId="13" xfId="6" applyFill="1" applyBorder="1" applyAlignment="1" applyProtection="1">
      <protection locked="0"/>
    </xf>
    <xf numFmtId="0" fontId="34" fillId="5" borderId="57" xfId="6" applyFill="1" applyBorder="1" applyAlignment="1" applyProtection="1">
      <protection locked="0"/>
    </xf>
    <xf numFmtId="4" fontId="27" fillId="0" borderId="0" xfId="6" applyNumberFormat="1" applyFont="1" applyBorder="1" applyProtection="1"/>
    <xf numFmtId="4" fontId="34" fillId="10" borderId="2" xfId="6" applyNumberFormat="1" applyFill="1" applyBorder="1" applyProtection="1"/>
    <xf numFmtId="4" fontId="39" fillId="10" borderId="66" xfId="6" applyNumberFormat="1" applyFont="1" applyFill="1" applyBorder="1" applyProtection="1"/>
    <xf numFmtId="4" fontId="35" fillId="10" borderId="67" xfId="6" applyNumberFormat="1" applyFont="1" applyFill="1" applyBorder="1" applyProtection="1"/>
    <xf numFmtId="4" fontId="34" fillId="10" borderId="74" xfId="6" applyNumberFormat="1" applyFill="1" applyBorder="1" applyProtection="1"/>
    <xf numFmtId="4" fontId="35" fillId="10" borderId="41" xfId="6" applyNumberFormat="1" applyFont="1" applyFill="1" applyBorder="1" applyProtection="1"/>
    <xf numFmtId="4" fontId="48" fillId="10" borderId="66" xfId="6" applyNumberFormat="1" applyFont="1" applyFill="1" applyBorder="1" applyProtection="1"/>
    <xf numFmtId="0" fontId="36" fillId="3" borderId="25" xfId="6" applyFont="1" applyFill="1" applyBorder="1" applyAlignment="1" applyProtection="1">
      <alignment horizontal="right"/>
    </xf>
    <xf numFmtId="4" fontId="27" fillId="10" borderId="43" xfId="6" applyNumberFormat="1" applyFont="1" applyFill="1" applyBorder="1" applyProtection="1"/>
    <xf numFmtId="0" fontId="48" fillId="3" borderId="39" xfId="6" applyFont="1" applyFill="1" applyBorder="1" applyAlignment="1" applyProtection="1">
      <alignment wrapText="1"/>
    </xf>
    <xf numFmtId="4" fontId="50" fillId="3" borderId="16" xfId="6" applyNumberFormat="1" applyFont="1" applyFill="1" applyBorder="1" applyProtection="1"/>
    <xf numFmtId="4" fontId="49" fillId="3" borderId="53" xfId="6" applyNumberFormat="1" applyFont="1" applyFill="1" applyBorder="1" applyProtection="1"/>
    <xf numFmtId="4" fontId="48" fillId="3" borderId="39" xfId="6" applyNumberFormat="1" applyFont="1" applyFill="1" applyBorder="1" applyProtection="1"/>
    <xf numFmtId="4" fontId="49" fillId="3" borderId="4" xfId="6" applyNumberFormat="1" applyFont="1" applyFill="1" applyBorder="1" applyProtection="1"/>
    <xf numFmtId="4" fontId="16" fillId="5" borderId="2" xfId="6" applyNumberFormat="1" applyFont="1" applyFill="1" applyBorder="1" applyProtection="1">
      <protection locked="0"/>
    </xf>
    <xf numFmtId="167" fontId="16" fillId="5" borderId="2" xfId="6" applyNumberFormat="1" applyFont="1" applyFill="1" applyBorder="1" applyProtection="1">
      <protection locked="0"/>
    </xf>
    <xf numFmtId="4" fontId="34" fillId="10" borderId="79" xfId="6" applyNumberFormat="1" applyFill="1" applyBorder="1" applyProtection="1"/>
    <xf numFmtId="4" fontId="34" fillId="10" borderId="4" xfId="6" applyNumberFormat="1" applyFill="1" applyBorder="1" applyProtection="1"/>
    <xf numFmtId="4" fontId="34" fillId="10" borderId="25" xfId="6" applyNumberFormat="1" applyFill="1" applyBorder="1" applyAlignment="1" applyProtection="1">
      <alignment horizontal="right"/>
    </xf>
    <xf numFmtId="4" fontId="34" fillId="10" borderId="13" xfId="6" applyNumberFormat="1" applyFill="1" applyBorder="1" applyAlignment="1" applyProtection="1">
      <alignment horizontal="right"/>
    </xf>
    <xf numFmtId="4" fontId="34" fillId="10" borderId="11" xfId="6" applyNumberFormat="1" applyFill="1" applyBorder="1" applyProtection="1"/>
    <xf numFmtId="4" fontId="34" fillId="10" borderId="39" xfId="6" applyNumberFormat="1" applyFill="1" applyBorder="1" applyProtection="1"/>
    <xf numFmtId="4" fontId="27" fillId="10" borderId="66" xfId="6" applyNumberFormat="1" applyFont="1" applyFill="1" applyBorder="1" applyProtection="1"/>
    <xf numFmtId="4" fontId="34" fillId="3" borderId="16" xfId="6" applyNumberFormat="1" applyFill="1" applyBorder="1" applyProtection="1"/>
    <xf numFmtId="4" fontId="34" fillId="0" borderId="0" xfId="6" applyNumberFormat="1" applyBorder="1" applyProtection="1"/>
    <xf numFmtId="4" fontId="25" fillId="3" borderId="74" xfId="6" applyNumberFormat="1" applyFont="1" applyFill="1" applyBorder="1" applyAlignment="1" applyProtection="1">
      <alignment wrapText="1"/>
    </xf>
    <xf numFmtId="4" fontId="34" fillId="10" borderId="43" xfId="6" applyNumberFormat="1" applyFill="1" applyBorder="1" applyProtection="1"/>
    <xf numFmtId="0" fontId="19" fillId="3" borderId="43" xfId="6" applyFont="1" applyFill="1" applyBorder="1" applyAlignment="1" applyProtection="1">
      <alignment wrapText="1"/>
    </xf>
    <xf numFmtId="4" fontId="34" fillId="0" borderId="78" xfId="6" applyNumberFormat="1" applyFill="1" applyBorder="1" applyProtection="1"/>
    <xf numFmtId="4" fontId="34" fillId="3" borderId="8" xfId="6" applyNumberFormat="1" applyFill="1" applyBorder="1" applyProtection="1"/>
    <xf numFmtId="0" fontId="35" fillId="5" borderId="68" xfId="6" applyFont="1" applyFill="1" applyBorder="1" applyProtection="1"/>
    <xf numFmtId="4" fontId="34" fillId="5" borderId="4" xfId="6" applyNumberFormat="1" applyFill="1" applyBorder="1" applyProtection="1">
      <protection locked="0"/>
    </xf>
    <xf numFmtId="4" fontId="34" fillId="5" borderId="53" xfId="6" applyNumberFormat="1" applyFill="1" applyBorder="1" applyProtection="1">
      <protection locked="0"/>
    </xf>
    <xf numFmtId="4" fontId="34" fillId="5" borderId="10" xfId="6" applyNumberFormat="1" applyFill="1" applyBorder="1" applyProtection="1">
      <protection locked="0"/>
    </xf>
    <xf numFmtId="4" fontId="34" fillId="5" borderId="11" xfId="6" applyNumberFormat="1" applyFill="1" applyBorder="1" applyProtection="1">
      <protection locked="0"/>
    </xf>
    <xf numFmtId="0" fontId="34" fillId="5" borderId="41" xfId="6" applyFill="1" applyBorder="1" applyAlignment="1" applyProtection="1">
      <alignment wrapText="1"/>
      <protection locked="0"/>
    </xf>
    <xf numFmtId="0" fontId="35" fillId="5" borderId="20" xfId="6" applyFont="1" applyFill="1" applyBorder="1" applyProtection="1"/>
    <xf numFmtId="10" fontId="34" fillId="5" borderId="4" xfId="6" applyNumberFormat="1" applyFill="1" applyBorder="1" applyProtection="1">
      <protection locked="0"/>
    </xf>
    <xf numFmtId="4" fontId="19" fillId="10" borderId="66" xfId="6" applyNumberFormat="1" applyFont="1" applyFill="1" applyBorder="1" applyProtection="1"/>
    <xf numFmtId="2" fontId="34" fillId="5" borderId="1" xfId="6" applyNumberFormat="1" applyFill="1" applyBorder="1" applyProtection="1">
      <protection locked="0"/>
    </xf>
    <xf numFmtId="2" fontId="34" fillId="5" borderId="39" xfId="6" applyNumberFormat="1" applyFill="1" applyBorder="1" applyProtection="1">
      <protection locked="0"/>
    </xf>
    <xf numFmtId="4" fontId="34" fillId="5" borderId="79" xfId="6" applyNumberFormat="1" applyFill="1" applyBorder="1" applyProtection="1">
      <protection locked="0"/>
    </xf>
    <xf numFmtId="0" fontId="34" fillId="5" borderId="53" xfId="6" applyFill="1" applyBorder="1" applyAlignment="1" applyProtection="1">
      <alignment wrapText="1"/>
    </xf>
    <xf numFmtId="0" fontId="15" fillId="3" borderId="2" xfId="6" applyFont="1" applyFill="1" applyBorder="1" applyAlignment="1" applyProtection="1">
      <alignment wrapText="1"/>
    </xf>
    <xf numFmtId="0" fontId="15" fillId="5" borderId="79" xfId="6" applyFont="1" applyFill="1" applyBorder="1" applyAlignment="1" applyProtection="1">
      <alignment wrapText="1"/>
      <protection locked="0"/>
    </xf>
    <xf numFmtId="4" fontId="49" fillId="3" borderId="57" xfId="6" applyNumberFormat="1" applyFont="1" applyFill="1" applyBorder="1" applyProtection="1"/>
    <xf numFmtId="4" fontId="34" fillId="3" borderId="57" xfId="6" applyNumberFormat="1" applyFill="1" applyBorder="1" applyProtection="1"/>
    <xf numFmtId="0" fontId="38" fillId="3" borderId="79" xfId="6" applyFont="1" applyFill="1" applyBorder="1" applyProtection="1"/>
    <xf numFmtId="0" fontId="14" fillId="3" borderId="79" xfId="6" applyFont="1" applyFill="1" applyBorder="1" applyAlignment="1" applyProtection="1">
      <alignment wrapText="1"/>
    </xf>
    <xf numFmtId="4" fontId="39" fillId="0" borderId="0" xfId="6" applyNumberFormat="1" applyFont="1" applyFill="1" applyBorder="1" applyProtection="1"/>
    <xf numFmtId="4" fontId="49" fillId="10" borderId="43" xfId="6" applyNumberFormat="1" applyFont="1" applyFill="1" applyBorder="1" applyProtection="1"/>
    <xf numFmtId="0" fontId="35" fillId="0" borderId="78" xfId="6" applyFont="1" applyFill="1" applyBorder="1" applyProtection="1"/>
    <xf numFmtId="0" fontId="34" fillId="0" borderId="19" xfId="6" applyFill="1" applyBorder="1" applyProtection="1"/>
    <xf numFmtId="0" fontId="34" fillId="0" borderId="20" xfId="6" applyFill="1" applyBorder="1" applyProtection="1"/>
    <xf numFmtId="0" fontId="34" fillId="0" borderId="68" xfId="6" applyFill="1" applyBorder="1" applyProtection="1"/>
    <xf numFmtId="4" fontId="34" fillId="10" borderId="41" xfId="6" applyNumberFormat="1" applyFill="1" applyBorder="1" applyProtection="1"/>
    <xf numFmtId="0" fontId="35" fillId="0" borderId="51" xfId="6" applyFont="1" applyFill="1" applyBorder="1" applyAlignment="1" applyProtection="1">
      <alignment horizontal="left"/>
    </xf>
    <xf numFmtId="0" fontId="35" fillId="0" borderId="0" xfId="6" applyFont="1" applyFill="1" applyBorder="1" applyAlignment="1" applyProtection="1">
      <alignment horizontal="left"/>
    </xf>
    <xf numFmtId="0" fontId="34" fillId="0" borderId="0" xfId="6" applyProtection="1"/>
    <xf numFmtId="0" fontId="34" fillId="0" borderId="0" xfId="6" applyAlignment="1" applyProtection="1">
      <alignment wrapText="1"/>
    </xf>
    <xf numFmtId="0" fontId="37" fillId="3" borderId="14" xfId="7" applyFont="1" applyFill="1" applyBorder="1" applyAlignment="1" applyProtection="1">
      <alignment wrapText="1"/>
    </xf>
    <xf numFmtId="0" fontId="28" fillId="0" borderId="0" xfId="7" applyAlignment="1" applyProtection="1">
      <alignment wrapText="1"/>
    </xf>
    <xf numFmtId="166" fontId="34" fillId="3" borderId="16" xfId="6" applyNumberFormat="1" applyFill="1" applyBorder="1" applyAlignment="1" applyProtection="1"/>
    <xf numFmtId="165" fontId="34" fillId="3" borderId="57" xfId="6" applyNumberFormat="1" applyFill="1" applyBorder="1" applyAlignment="1" applyProtection="1">
      <alignment horizontal="left"/>
    </xf>
    <xf numFmtId="0" fontId="34" fillId="0" borderId="0" xfId="6" applyProtection="1"/>
    <xf numFmtId="4" fontId="16" fillId="4" borderId="43" xfId="6" applyNumberFormat="1" applyFont="1" applyFill="1" applyBorder="1" applyProtection="1"/>
    <xf numFmtId="4" fontId="34" fillId="6" borderId="40" xfId="6" applyNumberFormat="1" applyFill="1" applyBorder="1" applyProtection="1"/>
    <xf numFmtId="4" fontId="34" fillId="6" borderId="39" xfId="6" applyNumberFormat="1" applyFill="1" applyBorder="1" applyProtection="1"/>
    <xf numFmtId="4" fontId="34" fillId="6" borderId="79" xfId="6" applyNumberFormat="1" applyFill="1" applyBorder="1" applyProtection="1"/>
    <xf numFmtId="4" fontId="34" fillId="6" borderId="72" xfId="6" applyNumberFormat="1" applyFill="1" applyBorder="1" applyProtection="1"/>
    <xf numFmtId="0" fontId="34" fillId="6" borderId="74" xfId="6" applyFill="1" applyBorder="1" applyAlignment="1" applyProtection="1">
      <alignment wrapText="1"/>
    </xf>
    <xf numFmtId="4" fontId="34" fillId="6" borderId="45" xfId="6" applyNumberFormat="1" applyFill="1" applyBorder="1" applyProtection="1"/>
    <xf numFmtId="4" fontId="34" fillId="6" borderId="1" xfId="6" applyNumberFormat="1" applyFill="1" applyBorder="1" applyProtection="1"/>
    <xf numFmtId="4" fontId="34" fillId="6" borderId="2" xfId="6" applyNumberFormat="1" applyFill="1" applyBorder="1" applyProtection="1"/>
    <xf numFmtId="4" fontId="34" fillId="6" borderId="16" xfId="6" applyNumberFormat="1" applyFill="1" applyBorder="1" applyProtection="1"/>
    <xf numFmtId="0" fontId="34" fillId="6" borderId="44" xfId="6" applyFill="1" applyBorder="1" applyAlignment="1" applyProtection="1">
      <alignment wrapText="1"/>
    </xf>
    <xf numFmtId="4" fontId="34" fillId="6" borderId="23" xfId="6" applyNumberFormat="1" applyFill="1" applyBorder="1" applyProtection="1"/>
    <xf numFmtId="4" fontId="34" fillId="6" borderId="38" xfId="6" applyNumberFormat="1" applyFill="1" applyBorder="1" applyProtection="1"/>
    <xf numFmtId="0" fontId="34" fillId="6" borderId="43" xfId="6" applyFill="1" applyBorder="1" applyAlignment="1" applyProtection="1">
      <alignment wrapText="1"/>
    </xf>
    <xf numFmtId="4" fontId="34" fillId="6" borderId="37" xfId="6" applyNumberFormat="1" applyFill="1" applyBorder="1" applyProtection="1"/>
    <xf numFmtId="4" fontId="34" fillId="6" borderId="4" xfId="6" applyNumberFormat="1" applyFill="1" applyBorder="1" applyProtection="1"/>
    <xf numFmtId="0" fontId="34" fillId="6" borderId="41" xfId="6" applyFill="1" applyBorder="1" applyAlignment="1" applyProtection="1"/>
    <xf numFmtId="4" fontId="34" fillId="6" borderId="55" xfId="6" applyNumberFormat="1" applyFill="1" applyBorder="1" applyProtection="1"/>
    <xf numFmtId="4" fontId="34" fillId="6" borderId="73" xfId="6" applyNumberFormat="1" applyFill="1" applyBorder="1" applyProtection="1"/>
    <xf numFmtId="4" fontId="34" fillId="6" borderId="54" xfId="6" applyNumberFormat="1" applyFill="1" applyBorder="1" applyProtection="1"/>
    <xf numFmtId="4" fontId="34" fillId="6" borderId="52" xfId="6" applyNumberFormat="1" applyFill="1" applyBorder="1" applyProtection="1"/>
    <xf numFmtId="0" fontId="30" fillId="0" borderId="0" xfId="0" applyFont="1" applyProtection="1"/>
    <xf numFmtId="0" fontId="0" fillId="0" borderId="0" xfId="0" applyProtection="1"/>
    <xf numFmtId="0" fontId="13" fillId="5" borderId="15" xfId="7" applyFont="1" applyFill="1" applyBorder="1" applyAlignment="1" applyProtection="1">
      <alignment wrapText="1"/>
      <protection locked="0"/>
    </xf>
    <xf numFmtId="4" fontId="34" fillId="4" borderId="43" xfId="6" applyNumberFormat="1" applyFill="1" applyBorder="1" applyProtection="1"/>
    <xf numFmtId="4" fontId="34" fillId="4" borderId="64" xfId="6" applyNumberFormat="1" applyFill="1" applyBorder="1" applyProtection="1"/>
    <xf numFmtId="14" fontId="34" fillId="5" borderId="2" xfId="6" applyNumberFormat="1" applyFill="1" applyBorder="1" applyAlignment="1" applyProtection="1">
      <protection locked="0"/>
    </xf>
    <xf numFmtId="0" fontId="12" fillId="5" borderId="16" xfId="6" applyFont="1" applyFill="1" applyBorder="1" applyAlignment="1" applyProtection="1">
      <protection locked="0"/>
    </xf>
    <xf numFmtId="0" fontId="12" fillId="5" borderId="39" xfId="6" applyFont="1" applyFill="1" applyBorder="1" applyProtection="1">
      <protection locked="0"/>
    </xf>
    <xf numFmtId="14" fontId="34" fillId="5" borderId="60" xfId="6" applyNumberFormat="1" applyFill="1" applyBorder="1" applyProtection="1">
      <protection locked="0"/>
    </xf>
    <xf numFmtId="0" fontId="11" fillId="5" borderId="43" xfId="6" applyFont="1" applyFill="1" applyBorder="1" applyAlignment="1" applyProtection="1">
      <alignment wrapText="1"/>
      <protection locked="0"/>
    </xf>
    <xf numFmtId="0" fontId="10" fillId="5" borderId="43" xfId="6" applyFont="1" applyFill="1" applyBorder="1" applyAlignment="1" applyProtection="1">
      <alignment wrapText="1"/>
      <protection locked="0"/>
    </xf>
    <xf numFmtId="0" fontId="9" fillId="5" borderId="39" xfId="7" applyFont="1" applyFill="1" applyBorder="1" applyAlignment="1" applyProtection="1">
      <alignment wrapText="1"/>
      <protection locked="0"/>
    </xf>
    <xf numFmtId="0" fontId="8" fillId="5" borderId="2" xfId="7" applyFont="1" applyFill="1" applyBorder="1" applyAlignment="1" applyProtection="1">
      <alignment wrapText="1"/>
      <protection locked="0"/>
    </xf>
    <xf numFmtId="0" fontId="7" fillId="5" borderId="2" xfId="6" applyFont="1" applyFill="1" applyBorder="1" applyAlignment="1" applyProtection="1">
      <alignment wrapText="1"/>
      <protection locked="0"/>
    </xf>
    <xf numFmtId="0" fontId="5" fillId="5" borderId="1" xfId="6" applyFont="1" applyFill="1" applyBorder="1" applyAlignment="1" applyProtection="1">
      <alignment wrapText="1"/>
      <protection locked="0"/>
    </xf>
    <xf numFmtId="49" fontId="5" fillId="5" borderId="1" xfId="6" applyNumberFormat="1" applyFont="1" applyFill="1" applyBorder="1" applyAlignment="1" applyProtection="1">
      <alignment horizontal="right" wrapText="1"/>
      <protection locked="0"/>
    </xf>
    <xf numFmtId="0" fontId="5" fillId="5" borderId="2" xfId="6" applyFont="1" applyFill="1" applyBorder="1" applyAlignment="1" applyProtection="1">
      <alignment wrapText="1"/>
      <protection locked="0"/>
    </xf>
    <xf numFmtId="49" fontId="5" fillId="5" borderId="2" xfId="6" applyNumberFormat="1" applyFont="1" applyFill="1" applyBorder="1" applyAlignment="1" applyProtection="1">
      <alignment horizontal="right" wrapText="1"/>
      <protection locked="0"/>
    </xf>
    <xf numFmtId="0" fontId="5" fillId="5" borderId="43" xfId="6" applyFont="1" applyFill="1" applyBorder="1" applyAlignment="1" applyProtection="1">
      <alignment wrapText="1"/>
      <protection locked="0"/>
    </xf>
    <xf numFmtId="0" fontId="4" fillId="5" borderId="1" xfId="6" applyFont="1" applyFill="1" applyBorder="1" applyAlignment="1" applyProtection="1">
      <alignment wrapText="1"/>
      <protection locked="0"/>
    </xf>
    <xf numFmtId="49" fontId="4" fillId="5" borderId="1" xfId="6" applyNumberFormat="1" applyFont="1" applyFill="1" applyBorder="1" applyAlignment="1" applyProtection="1">
      <alignment horizontal="right" wrapText="1"/>
      <protection locked="0"/>
    </xf>
    <xf numFmtId="0" fontId="4" fillId="5" borderId="2" xfId="6" applyFont="1" applyFill="1" applyBorder="1" applyAlignment="1" applyProtection="1">
      <alignment wrapText="1"/>
      <protection locked="0"/>
    </xf>
    <xf numFmtId="49" fontId="4" fillId="5" borderId="2" xfId="6" applyNumberFormat="1" applyFont="1" applyFill="1" applyBorder="1" applyAlignment="1" applyProtection="1">
      <alignment horizontal="right" wrapText="1"/>
      <protection locked="0"/>
    </xf>
    <xf numFmtId="0" fontId="3" fillId="5" borderId="16" xfId="6" applyFont="1" applyFill="1" applyBorder="1" applyAlignment="1" applyProtection="1">
      <protection locked="0"/>
    </xf>
    <xf numFmtId="0" fontId="2" fillId="5" borderId="43" xfId="6" applyFont="1" applyFill="1" applyBorder="1" applyAlignment="1" applyProtection="1">
      <alignment wrapText="1"/>
      <protection locked="0"/>
    </xf>
    <xf numFmtId="0" fontId="34" fillId="0" borderId="0" xfId="6" applyAlignment="1" applyProtection="1">
      <alignment wrapText="1"/>
    </xf>
    <xf numFmtId="0" fontId="34" fillId="0" borderId="0" xfId="6" applyProtection="1"/>
    <xf numFmtId="39" fontId="5" fillId="5" borderId="2" xfId="8" applyNumberFormat="1" applyFont="1" applyFill="1" applyBorder="1" applyAlignment="1" applyProtection="1">
      <alignment wrapText="1"/>
      <protection locked="0"/>
    </xf>
    <xf numFmtId="0" fontId="1" fillId="3" borderId="2" xfId="6" applyFont="1" applyFill="1" applyBorder="1" applyProtection="1"/>
    <xf numFmtId="10" fontId="1" fillId="3" borderId="2" xfId="6" applyNumberFormat="1" applyFont="1" applyFill="1" applyBorder="1" applyProtection="1"/>
    <xf numFmtId="0" fontId="34" fillId="0" borderId="0" xfId="6" applyProtection="1"/>
    <xf numFmtId="0" fontId="35" fillId="5" borderId="2" xfId="6" applyFont="1" applyFill="1" applyBorder="1" applyProtection="1"/>
    <xf numFmtId="39" fontId="35" fillId="3" borderId="2" xfId="6" applyNumberFormat="1" applyFont="1" applyFill="1" applyBorder="1" applyProtection="1"/>
    <xf numFmtId="4" fontId="35" fillId="4" borderId="2" xfId="6" applyNumberFormat="1" applyFont="1" applyFill="1" applyBorder="1" applyProtection="1"/>
    <xf numFmtId="0" fontId="44" fillId="5" borderId="2" xfId="6" applyFont="1" applyFill="1" applyBorder="1" applyProtection="1"/>
    <xf numFmtId="0" fontId="44" fillId="5" borderId="2" xfId="6" applyFont="1" applyFill="1" applyBorder="1" applyAlignment="1" applyProtection="1">
      <alignment wrapText="1"/>
      <protection locked="0"/>
    </xf>
    <xf numFmtId="0" fontId="37" fillId="3" borderId="2" xfId="6" applyFont="1" applyFill="1" applyBorder="1" applyAlignment="1" applyProtection="1">
      <alignment wrapText="1"/>
    </xf>
    <xf numFmtId="0" fontId="41" fillId="7" borderId="2" xfId="6" applyFont="1" applyFill="1" applyBorder="1" applyAlignment="1" applyProtection="1"/>
    <xf numFmtId="0" fontId="42" fillId="7" borderId="2" xfId="6" applyFont="1" applyFill="1" applyBorder="1" applyAlignment="1" applyProtection="1"/>
    <xf numFmtId="0" fontId="35" fillId="0" borderId="2" xfId="6" applyFont="1" applyFill="1" applyBorder="1" applyProtection="1"/>
    <xf numFmtId="0" fontId="41" fillId="7" borderId="38" xfId="6" applyFont="1" applyFill="1" applyBorder="1" applyAlignment="1" applyProtection="1"/>
    <xf numFmtId="0" fontId="42" fillId="7" borderId="43" xfId="6" applyFont="1" applyFill="1" applyBorder="1" applyAlignment="1" applyProtection="1"/>
    <xf numFmtId="0" fontId="37" fillId="3" borderId="38" xfId="6" applyFont="1" applyFill="1" applyBorder="1" applyAlignment="1" applyProtection="1">
      <alignment wrapText="1"/>
    </xf>
    <xf numFmtId="0" fontId="37" fillId="3" borderId="43" xfId="6" applyFont="1" applyFill="1" applyBorder="1" applyAlignment="1" applyProtection="1">
      <alignment wrapText="1"/>
    </xf>
    <xf numFmtId="0" fontId="34" fillId="5" borderId="38" xfId="6" applyFill="1" applyBorder="1" applyProtection="1"/>
    <xf numFmtId="0" fontId="35" fillId="5" borderId="38" xfId="6" applyFont="1" applyFill="1" applyBorder="1" applyProtection="1"/>
    <xf numFmtId="0" fontId="35" fillId="4" borderId="43" xfId="6" applyFont="1" applyFill="1" applyBorder="1" applyProtection="1"/>
    <xf numFmtId="0" fontId="35" fillId="0" borderId="38" xfId="6" applyFont="1" applyFill="1" applyBorder="1" applyProtection="1"/>
    <xf numFmtId="0" fontId="35" fillId="0" borderId="43" xfId="6" applyFont="1" applyFill="1" applyBorder="1" applyProtection="1"/>
    <xf numFmtId="0" fontId="35" fillId="0" borderId="37" xfId="6" applyFont="1" applyFill="1" applyBorder="1" applyProtection="1"/>
    <xf numFmtId="0" fontId="35" fillId="3" borderId="4" xfId="6" applyFont="1" applyFill="1" applyBorder="1" applyProtection="1"/>
    <xf numFmtId="10" fontId="35" fillId="3" borderId="4" xfId="6" applyNumberFormat="1" applyFont="1" applyFill="1" applyBorder="1" applyProtection="1"/>
    <xf numFmtId="0" fontId="35" fillId="0" borderId="4" xfId="6" applyFont="1" applyFill="1" applyBorder="1" applyProtection="1"/>
    <xf numFmtId="0" fontId="35" fillId="0" borderId="41" xfId="6" applyFont="1" applyFill="1" applyBorder="1" applyProtection="1"/>
    <xf numFmtId="0" fontId="35" fillId="3" borderId="52" xfId="6" applyFont="1" applyFill="1" applyBorder="1" applyAlignment="1" applyProtection="1">
      <alignment horizontal="left"/>
    </xf>
    <xf numFmtId="0" fontId="35" fillId="3" borderId="10" xfId="6" applyFont="1" applyFill="1" applyBorder="1" applyAlignment="1" applyProtection="1">
      <alignment horizontal="left"/>
    </xf>
    <xf numFmtId="0" fontId="39" fillId="3" borderId="54" xfId="6" applyFont="1" applyFill="1" applyBorder="1" applyAlignment="1" applyProtection="1">
      <alignment horizontal="left" wrapText="1"/>
    </xf>
    <xf numFmtId="0" fontId="39" fillId="3" borderId="57" xfId="6" applyFont="1" applyFill="1" applyBorder="1" applyAlignment="1" applyProtection="1">
      <alignment horizontal="left" wrapText="1"/>
    </xf>
    <xf numFmtId="0" fontId="19" fillId="3" borderId="54" xfId="6" applyFont="1" applyFill="1" applyBorder="1" applyAlignment="1" applyProtection="1">
      <alignment horizontal="left" wrapText="1"/>
    </xf>
    <xf numFmtId="0" fontId="19" fillId="3" borderId="57" xfId="6" applyFont="1" applyFill="1" applyBorder="1" applyAlignment="1" applyProtection="1">
      <alignment horizontal="left" wrapText="1"/>
    </xf>
    <xf numFmtId="0" fontId="59" fillId="0" borderId="51" xfId="6" applyFont="1" applyFill="1" applyBorder="1" applyAlignment="1" applyProtection="1">
      <alignment horizontal="right"/>
    </xf>
    <xf numFmtId="0" fontId="59" fillId="0" borderId="0" xfId="6" applyFont="1" applyFill="1" applyBorder="1" applyAlignment="1" applyProtection="1">
      <alignment horizontal="right"/>
    </xf>
    <xf numFmtId="0" fontId="40" fillId="0" borderId="0" xfId="6" applyFont="1" applyAlignment="1" applyProtection="1">
      <alignment horizontal="center" wrapText="1"/>
    </xf>
    <xf numFmtId="0" fontId="23" fillId="3" borderId="54" xfId="6" applyFont="1" applyFill="1" applyBorder="1" applyAlignment="1" applyProtection="1">
      <alignment horizontal="left"/>
    </xf>
    <xf numFmtId="0" fontId="23" fillId="3" borderId="57" xfId="6" applyFont="1" applyFill="1" applyBorder="1" applyAlignment="1" applyProtection="1">
      <alignment horizontal="left"/>
    </xf>
    <xf numFmtId="0" fontId="27" fillId="3" borderId="54" xfId="6" applyFont="1" applyFill="1" applyBorder="1" applyAlignment="1" applyProtection="1">
      <alignment horizontal="left"/>
    </xf>
    <xf numFmtId="0" fontId="27" fillId="3" borderId="57" xfId="6" applyFont="1" applyFill="1" applyBorder="1" applyAlignment="1" applyProtection="1">
      <alignment horizontal="left"/>
    </xf>
    <xf numFmtId="0" fontId="35" fillId="0" borderId="51" xfId="6" applyFont="1" applyFill="1" applyBorder="1" applyAlignment="1" applyProtection="1">
      <alignment horizontal="left"/>
    </xf>
    <xf numFmtId="0" fontId="35" fillId="0" borderId="0" xfId="6" applyFont="1" applyFill="1" applyBorder="1" applyAlignment="1" applyProtection="1">
      <alignment horizontal="left"/>
    </xf>
    <xf numFmtId="0" fontId="34" fillId="3" borderId="55" xfId="6" applyFill="1" applyBorder="1" applyAlignment="1" applyProtection="1">
      <alignment horizontal="left" wrapText="1"/>
    </xf>
    <xf numFmtId="0" fontId="34" fillId="3" borderId="86" xfId="6" applyFill="1" applyBorder="1" applyAlignment="1" applyProtection="1">
      <alignment horizontal="left" wrapText="1"/>
    </xf>
    <xf numFmtId="0" fontId="26" fillId="3" borderId="55" xfId="6" applyFont="1" applyFill="1" applyBorder="1" applyAlignment="1" applyProtection="1">
      <alignment horizontal="left" wrapText="1"/>
    </xf>
    <xf numFmtId="0" fontId="26" fillId="3" borderId="86" xfId="6" applyFont="1" applyFill="1" applyBorder="1" applyAlignment="1" applyProtection="1">
      <alignment horizontal="left" wrapText="1"/>
    </xf>
    <xf numFmtId="0" fontId="23" fillId="0" borderId="0" xfId="6" applyFont="1" applyFill="1" applyBorder="1" applyAlignment="1" applyProtection="1">
      <alignment horizontal="left"/>
    </xf>
    <xf numFmtId="0" fontId="27" fillId="0" borderId="0" xfId="6" applyFont="1" applyFill="1" applyBorder="1" applyAlignment="1" applyProtection="1">
      <alignment horizontal="left"/>
    </xf>
    <xf numFmtId="0" fontId="26" fillId="0" borderId="0" xfId="6" applyFont="1" applyFill="1" applyBorder="1" applyAlignment="1" applyProtection="1">
      <alignment horizontal="left" wrapText="1"/>
    </xf>
    <xf numFmtId="0" fontId="34" fillId="5" borderId="24" xfId="6" applyFill="1" applyBorder="1" applyAlignment="1" applyProtection="1">
      <alignment horizontal="center"/>
    </xf>
    <xf numFmtId="0" fontId="34" fillId="5" borderId="25" xfId="6" applyFill="1" applyBorder="1" applyAlignment="1" applyProtection="1">
      <alignment horizontal="center"/>
    </xf>
    <xf numFmtId="0" fontId="34" fillId="5" borderId="26" xfId="6" applyFill="1" applyBorder="1" applyAlignment="1" applyProtection="1">
      <alignment horizontal="center"/>
    </xf>
    <xf numFmtId="0" fontId="34" fillId="5" borderId="51" xfId="6" applyFill="1" applyBorder="1" applyAlignment="1" applyProtection="1">
      <alignment horizontal="center"/>
    </xf>
    <xf numFmtId="0" fontId="34" fillId="5" borderId="0" xfId="6" applyFill="1" applyBorder="1" applyAlignment="1" applyProtection="1">
      <alignment horizontal="center"/>
    </xf>
    <xf numFmtId="0" fontId="34" fillId="5" borderId="78" xfId="6" applyFill="1" applyBorder="1" applyAlignment="1" applyProtection="1">
      <alignment horizontal="center"/>
    </xf>
    <xf numFmtId="0" fontId="34" fillId="5" borderId="19" xfId="6" applyFill="1" applyBorder="1" applyAlignment="1" applyProtection="1">
      <alignment horizontal="center"/>
    </xf>
    <xf numFmtId="0" fontId="34" fillId="5" borderId="20" xfId="6" applyFill="1" applyBorder="1" applyAlignment="1" applyProtection="1">
      <alignment horizontal="center"/>
    </xf>
    <xf numFmtId="0" fontId="34" fillId="5" borderId="68" xfId="6" applyFill="1" applyBorder="1" applyAlignment="1" applyProtection="1">
      <alignment horizontal="center"/>
    </xf>
    <xf numFmtId="0" fontId="17" fillId="0" borderId="0" xfId="6" applyFont="1" applyAlignment="1" applyProtection="1">
      <alignment horizontal="center" vertical="top" wrapText="1"/>
    </xf>
    <xf numFmtId="0" fontId="26" fillId="0" borderId="0" xfId="6" applyFont="1" applyAlignment="1" applyProtection="1">
      <alignment horizontal="center" vertical="top" wrapText="1"/>
    </xf>
    <xf numFmtId="0" fontId="34" fillId="3" borderId="24" xfId="6" applyFill="1" applyBorder="1" applyAlignment="1" applyProtection="1">
      <alignment horizontal="center"/>
    </xf>
    <xf numFmtId="0" fontId="34" fillId="3" borderId="87" xfId="6" applyFill="1" applyBorder="1" applyAlignment="1" applyProtection="1">
      <alignment horizontal="center"/>
    </xf>
    <xf numFmtId="0" fontId="36" fillId="3" borderId="55" xfId="6" applyFont="1" applyFill="1" applyBorder="1" applyAlignment="1" applyProtection="1">
      <alignment horizontal="center"/>
    </xf>
    <xf numFmtId="0" fontId="36" fillId="3" borderId="76" xfId="6" applyFont="1" applyFill="1" applyBorder="1" applyAlignment="1" applyProtection="1">
      <alignment horizontal="center"/>
    </xf>
    <xf numFmtId="0" fontId="36" fillId="3" borderId="71" xfId="6" applyFont="1" applyFill="1" applyBorder="1" applyAlignment="1" applyProtection="1">
      <alignment horizontal="center"/>
    </xf>
    <xf numFmtId="0" fontId="20" fillId="3" borderId="38" xfId="6" applyFont="1" applyFill="1" applyBorder="1" applyAlignment="1" applyProtection="1">
      <alignment horizontal="right"/>
    </xf>
    <xf numFmtId="0" fontId="20" fillId="3" borderId="2" xfId="6" applyFont="1" applyFill="1" applyBorder="1" applyAlignment="1" applyProtection="1">
      <alignment horizontal="right"/>
    </xf>
    <xf numFmtId="0" fontId="14" fillId="3" borderId="37" xfId="6" applyFont="1" applyFill="1" applyBorder="1" applyAlignment="1" applyProtection="1">
      <alignment horizontal="right"/>
    </xf>
    <xf numFmtId="0" fontId="25" fillId="3" borderId="4" xfId="6" applyFont="1" applyFill="1" applyBorder="1" applyAlignment="1" applyProtection="1">
      <alignment horizontal="right"/>
    </xf>
    <xf numFmtId="0" fontId="35" fillId="3" borderId="38" xfId="6" applyFont="1" applyFill="1" applyBorder="1" applyAlignment="1" applyProtection="1">
      <alignment horizontal="left"/>
    </xf>
    <xf numFmtId="0" fontId="35" fillId="3" borderId="2" xfId="6" applyFont="1" applyFill="1" applyBorder="1" applyAlignment="1" applyProtection="1">
      <alignment horizontal="left"/>
    </xf>
    <xf numFmtId="0" fontId="40" fillId="9" borderId="55" xfId="6" applyFont="1" applyFill="1" applyBorder="1" applyAlignment="1" applyProtection="1">
      <alignment horizontal="center"/>
    </xf>
    <xf numFmtId="0" fontId="40" fillId="9" borderId="76" xfId="6" applyFont="1" applyFill="1" applyBorder="1" applyAlignment="1" applyProtection="1">
      <alignment horizontal="center"/>
    </xf>
    <xf numFmtId="0" fontId="40" fillId="9" borderId="71" xfId="6" applyFont="1" applyFill="1" applyBorder="1" applyAlignment="1" applyProtection="1">
      <alignment horizontal="center"/>
    </xf>
    <xf numFmtId="0" fontId="19" fillId="3" borderId="38" xfId="6" applyNumberFormat="1" applyFont="1" applyFill="1" applyBorder="1" applyAlignment="1" applyProtection="1">
      <alignment horizontal="center" wrapText="1"/>
    </xf>
    <xf numFmtId="0" fontId="19" fillId="3" borderId="2" xfId="6" applyNumberFormat="1" applyFont="1" applyFill="1" applyBorder="1" applyAlignment="1" applyProtection="1">
      <alignment horizontal="center" wrapText="1"/>
    </xf>
    <xf numFmtId="0" fontId="16" fillId="5" borderId="54" xfId="6" applyFont="1" applyFill="1" applyBorder="1" applyAlignment="1" applyProtection="1">
      <alignment horizontal="center"/>
      <protection locked="0"/>
    </xf>
    <xf numFmtId="0" fontId="16" fillId="5" borderId="57" xfId="6" applyFont="1" applyFill="1" applyBorder="1" applyAlignment="1" applyProtection="1">
      <alignment horizontal="center"/>
      <protection locked="0"/>
    </xf>
    <xf numFmtId="0" fontId="27" fillId="0" borderId="0" xfId="6" applyFont="1" applyFill="1" applyBorder="1" applyAlignment="1" applyProtection="1">
      <alignment horizontal="left" wrapText="1"/>
    </xf>
    <xf numFmtId="0" fontId="23" fillId="0" borderId="0" xfId="6" applyFont="1" applyFill="1" applyBorder="1" applyAlignment="1" applyProtection="1">
      <alignment horizontal="left" wrapText="1"/>
    </xf>
    <xf numFmtId="0" fontId="40" fillId="3" borderId="24" xfId="6" applyFont="1" applyFill="1" applyBorder="1" applyAlignment="1" applyProtection="1">
      <alignment horizontal="right"/>
    </xf>
    <xf numFmtId="0" fontId="40" fillId="3" borderId="25" xfId="6" applyFont="1" applyFill="1" applyBorder="1" applyAlignment="1" applyProtection="1">
      <alignment horizontal="right"/>
    </xf>
    <xf numFmtId="0" fontId="19" fillId="3" borderId="38" xfId="6" applyFont="1" applyFill="1" applyBorder="1" applyAlignment="1" applyProtection="1">
      <alignment horizontal="center" wrapText="1"/>
    </xf>
    <xf numFmtId="0" fontId="19" fillId="3" borderId="2" xfId="6" applyFont="1" applyFill="1" applyBorder="1" applyAlignment="1" applyProtection="1">
      <alignment horizontal="center" wrapText="1"/>
    </xf>
    <xf numFmtId="0" fontId="40" fillId="5" borderId="25" xfId="6" applyFont="1" applyFill="1" applyBorder="1" applyAlignment="1" applyProtection="1">
      <alignment horizontal="center"/>
      <protection locked="0"/>
    </xf>
    <xf numFmtId="0" fontId="40" fillId="5" borderId="26" xfId="6" applyFont="1" applyFill="1" applyBorder="1" applyAlignment="1" applyProtection="1">
      <alignment horizontal="center"/>
      <protection locked="0"/>
    </xf>
    <xf numFmtId="0" fontId="23" fillId="3" borderId="57" xfId="6" applyFont="1" applyFill="1" applyBorder="1" applyAlignment="1" applyProtection="1">
      <alignment horizontal="left" wrapText="1"/>
    </xf>
    <xf numFmtId="0" fontId="23" fillId="0" borderId="0" xfId="6" applyFont="1" applyAlignment="1" applyProtection="1">
      <alignment wrapText="1"/>
    </xf>
    <xf numFmtId="0" fontId="34" fillId="0" borderId="0" xfId="6" applyAlignment="1" applyProtection="1">
      <alignment wrapText="1"/>
    </xf>
    <xf numFmtId="0" fontId="34" fillId="0" borderId="0" xfId="6" applyAlignment="1" applyProtection="1"/>
    <xf numFmtId="0" fontId="34" fillId="0" borderId="0" xfId="6" applyProtection="1"/>
    <xf numFmtId="0" fontId="6" fillId="5" borderId="5" xfId="6" applyFont="1" applyFill="1" applyBorder="1" applyProtection="1">
      <protection locked="0"/>
    </xf>
    <xf numFmtId="0" fontId="34" fillId="5" borderId="36" xfId="6" applyFill="1" applyBorder="1" applyProtection="1">
      <protection locked="0"/>
    </xf>
    <xf numFmtId="0" fontId="34" fillId="0" borderId="0" xfId="6" applyFont="1" applyAlignment="1" applyProtection="1">
      <alignment wrapText="1"/>
    </xf>
    <xf numFmtId="0" fontId="34" fillId="0" borderId="3" xfId="6" applyFont="1" applyBorder="1" applyAlignment="1" applyProtection="1">
      <alignment wrapText="1"/>
    </xf>
    <xf numFmtId="0" fontId="12" fillId="5" borderId="16" xfId="6" applyFont="1" applyFill="1" applyBorder="1" applyAlignment="1" applyProtection="1">
      <alignment horizontal="left"/>
      <protection locked="0"/>
    </xf>
    <xf numFmtId="0" fontId="34" fillId="5" borderId="57" xfId="6" applyFill="1" applyBorder="1" applyAlignment="1" applyProtection="1">
      <alignment horizontal="left"/>
      <protection locked="0"/>
    </xf>
    <xf numFmtId="0" fontId="12" fillId="5" borderId="16" xfId="6" applyFont="1" applyFill="1" applyBorder="1" applyProtection="1">
      <protection locked="0"/>
    </xf>
    <xf numFmtId="0" fontId="34" fillId="5" borderId="57" xfId="6" applyFill="1" applyBorder="1" applyProtection="1">
      <protection locked="0"/>
    </xf>
    <xf numFmtId="0" fontId="23" fillId="0" borderId="0" xfId="6" applyFont="1" applyProtection="1"/>
    <xf numFmtId="0" fontId="24" fillId="3" borderId="38" xfId="6" applyFont="1" applyFill="1" applyBorder="1" applyAlignment="1" applyProtection="1">
      <alignment horizontal="left"/>
    </xf>
    <xf numFmtId="0" fontId="24" fillId="3" borderId="2" xfId="6" applyFont="1" applyFill="1" applyBorder="1" applyAlignment="1" applyProtection="1">
      <alignment horizontal="left"/>
    </xf>
    <xf numFmtId="0" fontId="24" fillId="3" borderId="77" xfId="6" applyFont="1" applyFill="1" applyBorder="1" applyAlignment="1" applyProtection="1">
      <alignment horizontal="left"/>
    </xf>
    <xf numFmtId="0" fontId="24" fillId="3" borderId="18" xfId="6" applyFont="1" applyFill="1" applyBorder="1" applyAlignment="1" applyProtection="1">
      <alignment horizontal="left"/>
    </xf>
    <xf numFmtId="0" fontId="35" fillId="3" borderId="38" xfId="6" applyFont="1" applyFill="1" applyBorder="1" applyAlignment="1" applyProtection="1">
      <alignment horizontal="center"/>
    </xf>
    <xf numFmtId="0" fontId="35" fillId="3" borderId="2" xfId="6" applyFont="1" applyFill="1" applyBorder="1" applyAlignment="1" applyProtection="1">
      <alignment horizontal="center"/>
    </xf>
    <xf numFmtId="0" fontId="35" fillId="9" borderId="37" xfId="6" applyFont="1" applyFill="1" applyBorder="1" applyAlignment="1" applyProtection="1">
      <alignment horizontal="right"/>
    </xf>
    <xf numFmtId="0" fontId="35" fillId="9" borderId="4" xfId="6" applyFont="1" applyFill="1" applyBorder="1" applyAlignment="1" applyProtection="1">
      <alignment horizontal="right"/>
    </xf>
    <xf numFmtId="4" fontId="28" fillId="6" borderId="16" xfId="7" applyNumberFormat="1" applyFill="1" applyBorder="1" applyAlignment="1" applyProtection="1">
      <alignment wrapText="1"/>
    </xf>
    <xf numFmtId="0" fontId="30" fillId="0" borderId="13" xfId="3" applyBorder="1" applyAlignment="1" applyProtection="1">
      <alignment wrapText="1"/>
    </xf>
    <xf numFmtId="0" fontId="30" fillId="0" borderId="69" xfId="3" applyBorder="1" applyAlignment="1" applyProtection="1">
      <alignment wrapText="1"/>
    </xf>
    <xf numFmtId="0" fontId="28" fillId="3" borderId="5" xfId="7" applyNumberFormat="1" applyFont="1" applyFill="1" applyBorder="1" applyAlignment="1" applyProtection="1">
      <alignment horizontal="left"/>
      <protection hidden="1"/>
    </xf>
    <xf numFmtId="0" fontId="28" fillId="3" borderId="36" xfId="7" applyNumberFormat="1" applyFill="1" applyBorder="1" applyAlignment="1" applyProtection="1">
      <alignment horizontal="left"/>
      <protection hidden="1"/>
    </xf>
    <xf numFmtId="0" fontId="28" fillId="3" borderId="16" xfId="7" applyFill="1" applyBorder="1" applyAlignment="1" applyProtection="1">
      <alignment horizontal="left" wrapText="1"/>
      <protection hidden="1"/>
    </xf>
    <xf numFmtId="0" fontId="28" fillId="3" borderId="13" xfId="7" applyFill="1" applyBorder="1" applyAlignment="1" applyProtection="1">
      <alignment horizontal="left" wrapText="1"/>
      <protection hidden="1"/>
    </xf>
    <xf numFmtId="0" fontId="28" fillId="3" borderId="57" xfId="7" applyFill="1" applyBorder="1" applyAlignment="1" applyProtection="1">
      <alignment horizontal="left" wrapText="1"/>
      <protection hidden="1"/>
    </xf>
    <xf numFmtId="0" fontId="41" fillId="7" borderId="24" xfId="7" applyFont="1" applyFill="1" applyBorder="1" applyAlignment="1" applyProtection="1">
      <alignment horizontal="center"/>
    </xf>
    <xf numFmtId="0" fontId="41" fillId="7" borderId="25" xfId="7" applyFont="1" applyFill="1" applyBorder="1" applyAlignment="1" applyProtection="1">
      <alignment horizontal="center"/>
    </xf>
    <xf numFmtId="0" fontId="28" fillId="0" borderId="25" xfId="7" applyBorder="1" applyAlignment="1" applyProtection="1"/>
    <xf numFmtId="0" fontId="28" fillId="0" borderId="19" xfId="7" applyBorder="1" applyAlignment="1" applyProtection="1"/>
    <xf numFmtId="0" fontId="28" fillId="0" borderId="20" xfId="7" applyBorder="1" applyAlignment="1" applyProtection="1"/>
    <xf numFmtId="0" fontId="42" fillId="7" borderId="24" xfId="7" applyFont="1" applyFill="1" applyBorder="1" applyAlignment="1" applyProtection="1">
      <alignment horizontal="center"/>
    </xf>
    <xf numFmtId="0" fontId="30" fillId="0" borderId="26" xfId="3" applyBorder="1" applyAlignment="1" applyProtection="1"/>
    <xf numFmtId="0" fontId="30" fillId="0" borderId="68" xfId="3" applyBorder="1" applyAlignment="1" applyProtection="1"/>
    <xf numFmtId="0" fontId="37" fillId="3" borderId="14" xfId="7" applyFont="1" applyFill="1" applyBorder="1" applyAlignment="1" applyProtection="1">
      <alignment wrapText="1"/>
    </xf>
    <xf numFmtId="0" fontId="30" fillId="0" borderId="21" xfId="3" applyBorder="1" applyAlignment="1" applyProtection="1">
      <alignment wrapText="1"/>
    </xf>
    <xf numFmtId="0" fontId="30" fillId="0" borderId="42" xfId="3" applyBorder="1" applyAlignment="1" applyProtection="1"/>
    <xf numFmtId="4" fontId="28" fillId="6" borderId="15" xfId="7" applyNumberFormat="1" applyFill="1" applyBorder="1" applyAlignment="1" applyProtection="1">
      <alignment wrapText="1"/>
    </xf>
    <xf numFmtId="0" fontId="30" fillId="0" borderId="76" xfId="3" applyBorder="1" applyAlignment="1" applyProtection="1">
      <alignment wrapText="1"/>
    </xf>
    <xf numFmtId="0" fontId="30" fillId="0" borderId="71" xfId="3" applyBorder="1" applyAlignment="1" applyProtection="1">
      <alignment wrapText="1"/>
    </xf>
    <xf numFmtId="0" fontId="28" fillId="5" borderId="17" xfId="7" applyFill="1" applyBorder="1" applyAlignment="1" applyProtection="1"/>
    <xf numFmtId="0" fontId="28" fillId="5" borderId="21" xfId="7" applyFill="1" applyBorder="1" applyAlignment="1" applyProtection="1"/>
    <xf numFmtId="0" fontId="28" fillId="0" borderId="21" xfId="7" applyBorder="1" applyAlignment="1" applyProtection="1"/>
    <xf numFmtId="0" fontId="28" fillId="0" borderId="42" xfId="7" applyBorder="1" applyAlignment="1" applyProtection="1"/>
    <xf numFmtId="0" fontId="25" fillId="0" borderId="0" xfId="7" applyFont="1" applyAlignment="1" applyProtection="1">
      <alignment wrapText="1"/>
    </xf>
    <xf numFmtId="0" fontId="28" fillId="0" borderId="0" xfId="7" applyAlignment="1" applyProtection="1">
      <alignment wrapText="1"/>
    </xf>
    <xf numFmtId="4" fontId="28" fillId="6" borderId="53" xfId="7" applyNumberFormat="1" applyFill="1" applyBorder="1" applyAlignment="1" applyProtection="1"/>
    <xf numFmtId="0" fontId="30" fillId="0" borderId="11" xfId="3" applyBorder="1" applyAlignment="1" applyProtection="1"/>
    <xf numFmtId="0" fontId="30" fillId="0" borderId="70" xfId="3" applyBorder="1" applyAlignment="1" applyProtection="1"/>
    <xf numFmtId="0" fontId="34" fillId="5" borderId="17" xfId="6" applyFill="1" applyBorder="1" applyAlignment="1" applyProtection="1"/>
    <xf numFmtId="0" fontId="34" fillId="5" borderId="21" xfId="6" applyFill="1" applyBorder="1" applyAlignment="1" applyProtection="1"/>
    <xf numFmtId="0" fontId="34" fillId="0" borderId="21" xfId="6" applyBorder="1" applyAlignment="1" applyProtection="1"/>
    <xf numFmtId="0" fontId="34" fillId="0" borderId="42" xfId="6" applyBorder="1" applyAlignment="1" applyProtection="1"/>
    <xf numFmtId="0" fontId="25" fillId="0" borderId="0" xfId="6" applyFont="1" applyAlignment="1" applyProtection="1">
      <alignment wrapText="1"/>
    </xf>
    <xf numFmtId="0" fontId="34" fillId="3" borderId="5" xfId="6" applyFill="1" applyBorder="1" applyAlignment="1" applyProtection="1">
      <alignment horizontal="left"/>
    </xf>
    <xf numFmtId="0" fontId="34" fillId="3" borderId="6" xfId="6" applyFill="1" applyBorder="1" applyAlignment="1" applyProtection="1">
      <alignment horizontal="left"/>
    </xf>
    <xf numFmtId="0" fontId="34" fillId="3" borderId="36" xfId="6" applyFill="1" applyBorder="1" applyAlignment="1" applyProtection="1">
      <alignment horizontal="left"/>
    </xf>
    <xf numFmtId="0" fontId="34" fillId="3" borderId="16" xfId="6" applyFill="1" applyBorder="1" applyAlignment="1" applyProtection="1">
      <alignment horizontal="left"/>
    </xf>
    <xf numFmtId="0" fontId="34" fillId="3" borderId="13" xfId="6" applyFill="1" applyBorder="1" applyAlignment="1" applyProtection="1">
      <alignment horizontal="left"/>
    </xf>
    <xf numFmtId="0" fontId="34" fillId="3" borderId="57" xfId="6" applyFill="1" applyBorder="1" applyAlignment="1" applyProtection="1">
      <alignment horizontal="left"/>
    </xf>
    <xf numFmtId="166" fontId="34" fillId="3" borderId="16" xfId="6" applyNumberFormat="1" applyFill="1" applyBorder="1" applyAlignment="1" applyProtection="1"/>
    <xf numFmtId="166" fontId="34" fillId="3" borderId="13" xfId="6" applyNumberFormat="1" applyFill="1" applyBorder="1" applyAlignment="1" applyProtection="1"/>
    <xf numFmtId="165" fontId="34" fillId="3" borderId="13" xfId="6" applyNumberFormat="1" applyFill="1" applyBorder="1" applyAlignment="1" applyProtection="1">
      <alignment horizontal="left"/>
    </xf>
    <xf numFmtId="165" fontId="34" fillId="3" borderId="57" xfId="6" applyNumberFormat="1" applyFill="1" applyBorder="1" applyAlignment="1" applyProtection="1">
      <alignment horizontal="left"/>
    </xf>
    <xf numFmtId="0" fontId="41" fillId="7" borderId="24" xfId="6" applyFont="1" applyFill="1" applyBorder="1" applyAlignment="1" applyProtection="1">
      <alignment horizontal="center"/>
    </xf>
    <xf numFmtId="0" fontId="41" fillId="7" borderId="25" xfId="6" applyFont="1" applyFill="1" applyBorder="1" applyAlignment="1" applyProtection="1">
      <alignment horizontal="center"/>
    </xf>
    <xf numFmtId="0" fontId="41" fillId="7" borderId="26" xfId="6" applyFont="1" applyFill="1" applyBorder="1" applyAlignment="1" applyProtection="1">
      <alignment horizontal="center"/>
    </xf>
    <xf numFmtId="0" fontId="41" fillId="7" borderId="19" xfId="6" applyFont="1" applyFill="1" applyBorder="1" applyAlignment="1" applyProtection="1">
      <alignment horizontal="center"/>
    </xf>
    <xf numFmtId="0" fontId="41" fillId="7" borderId="20" xfId="6" applyFont="1" applyFill="1" applyBorder="1" applyAlignment="1" applyProtection="1">
      <alignment horizontal="center"/>
    </xf>
    <xf numFmtId="0" fontId="41" fillId="7" borderId="68" xfId="6" applyFont="1" applyFill="1" applyBorder="1" applyAlignment="1" applyProtection="1">
      <alignment horizontal="center"/>
    </xf>
    <xf numFmtId="0" fontId="42" fillId="7" borderId="24" xfId="6" applyFont="1" applyFill="1" applyBorder="1" applyAlignment="1" applyProtection="1">
      <alignment horizontal="center"/>
    </xf>
    <xf numFmtId="0" fontId="42" fillId="7" borderId="25" xfId="6" applyFont="1" applyFill="1" applyBorder="1" applyAlignment="1" applyProtection="1">
      <alignment horizontal="center"/>
    </xf>
    <xf numFmtId="0" fontId="42" fillId="7" borderId="26" xfId="6" applyFont="1" applyFill="1" applyBorder="1" applyAlignment="1" applyProtection="1">
      <alignment horizontal="center"/>
    </xf>
    <xf numFmtId="0" fontId="42" fillId="7" borderId="19" xfId="6" applyFont="1" applyFill="1" applyBorder="1" applyAlignment="1" applyProtection="1"/>
    <xf numFmtId="0" fontId="42" fillId="7" borderId="20" xfId="6" applyFont="1" applyFill="1" applyBorder="1" applyAlignment="1" applyProtection="1"/>
    <xf numFmtId="0" fontId="42" fillId="7" borderId="68" xfId="6" applyFont="1" applyFill="1" applyBorder="1" applyAlignment="1" applyProtection="1"/>
    <xf numFmtId="0" fontId="42" fillId="7" borderId="39" xfId="6" applyFont="1" applyFill="1" applyBorder="1" applyAlignment="1" applyProtection="1">
      <alignment horizontal="center"/>
    </xf>
    <xf numFmtId="0" fontId="42" fillId="7" borderId="74" xfId="6" applyFont="1" applyFill="1" applyBorder="1" applyAlignment="1" applyProtection="1">
      <alignment horizontal="center"/>
    </xf>
    <xf numFmtId="0" fontId="41" fillId="7" borderId="40" xfId="6" applyFont="1" applyFill="1" applyBorder="1" applyAlignment="1" applyProtection="1">
      <alignment horizontal="center"/>
    </xf>
    <xf numFmtId="0" fontId="41" fillId="7" borderId="39" xfId="6" applyFont="1" applyFill="1" applyBorder="1" applyAlignment="1" applyProtection="1">
      <alignment horizontal="center"/>
    </xf>
    <xf numFmtId="0" fontId="25" fillId="0" borderId="0" xfId="6" applyFont="1" applyAlignment="1" applyProtection="1">
      <alignment horizontal="left" wrapText="1"/>
    </xf>
    <xf numFmtId="0" fontId="45" fillId="7" borderId="24" xfId="6" applyFont="1" applyFill="1" applyBorder="1" applyAlignment="1" applyProtection="1">
      <alignment horizontal="center"/>
    </xf>
    <xf numFmtId="0" fontId="45" fillId="7" borderId="25" xfId="6" applyFont="1" applyFill="1" applyBorder="1" applyAlignment="1" applyProtection="1">
      <alignment horizontal="center"/>
    </xf>
    <xf numFmtId="0" fontId="45" fillId="7" borderId="26" xfId="6" applyFont="1" applyFill="1" applyBorder="1" applyAlignment="1" applyProtection="1">
      <alignment horizontal="center"/>
    </xf>
    <xf numFmtId="0" fontId="45" fillId="7" borderId="19" xfId="6" applyFont="1" applyFill="1" applyBorder="1" applyAlignment="1" applyProtection="1">
      <alignment horizontal="center"/>
    </xf>
    <xf numFmtId="0" fontId="45" fillId="7" borderId="20" xfId="6" applyFont="1" applyFill="1" applyBorder="1" applyAlignment="1" applyProtection="1">
      <alignment horizontal="center"/>
    </xf>
    <xf numFmtId="0" fontId="45" fillId="7" borderId="68" xfId="6" applyFont="1" applyFill="1" applyBorder="1" applyAlignment="1" applyProtection="1">
      <alignment horizontal="center"/>
    </xf>
    <xf numFmtId="0" fontId="34" fillId="5" borderId="17" xfId="6" applyFill="1" applyBorder="1" applyAlignment="1" applyProtection="1">
      <alignment horizontal="center"/>
    </xf>
    <xf numFmtId="0" fontId="34" fillId="5" borderId="21" xfId="6" applyFill="1" applyBorder="1" applyAlignment="1" applyProtection="1">
      <alignment horizontal="center"/>
    </xf>
    <xf numFmtId="0" fontId="34" fillId="5" borderId="42" xfId="6" applyFill="1" applyBorder="1" applyAlignment="1" applyProtection="1">
      <alignment horizontal="center"/>
    </xf>
    <xf numFmtId="0" fontId="42" fillId="7" borderId="55" xfId="6" applyFont="1" applyFill="1" applyBorder="1" applyAlignment="1" applyProtection="1">
      <alignment horizontal="center"/>
    </xf>
    <xf numFmtId="0" fontId="42" fillId="7" borderId="76" xfId="6" applyFont="1" applyFill="1" applyBorder="1" applyAlignment="1" applyProtection="1">
      <alignment horizontal="center"/>
    </xf>
    <xf numFmtId="0" fontId="42" fillId="7" borderId="71" xfId="6" applyFont="1" applyFill="1" applyBorder="1" applyAlignment="1" applyProtection="1">
      <alignment horizontal="center"/>
    </xf>
    <xf numFmtId="0" fontId="34" fillId="0" borderId="0" xfId="6" applyFill="1" applyBorder="1" applyAlignment="1" applyProtection="1">
      <alignment horizontal="right"/>
    </xf>
    <xf numFmtId="0" fontId="41" fillId="7" borderId="55" xfId="6" applyFont="1" applyFill="1" applyBorder="1" applyAlignment="1" applyProtection="1">
      <alignment horizontal="center"/>
    </xf>
    <xf numFmtId="0" fontId="41" fillId="7" borderId="76" xfId="6" applyFont="1" applyFill="1" applyBorder="1" applyAlignment="1" applyProtection="1">
      <alignment horizontal="center"/>
    </xf>
    <xf numFmtId="0" fontId="41" fillId="7" borderId="71" xfId="6" applyFont="1" applyFill="1" applyBorder="1" applyAlignment="1" applyProtection="1">
      <alignment horizontal="center"/>
    </xf>
    <xf numFmtId="0" fontId="34" fillId="3" borderId="16" xfId="6" applyFill="1" applyBorder="1" applyAlignment="1" applyProtection="1">
      <alignment horizontal="center"/>
    </xf>
    <xf numFmtId="0" fontId="34" fillId="3" borderId="13" xfId="6" applyFill="1" applyBorder="1" applyAlignment="1" applyProtection="1">
      <alignment horizontal="center"/>
    </xf>
    <xf numFmtId="0" fontId="34" fillId="3" borderId="57" xfId="6" applyFill="1" applyBorder="1" applyAlignment="1" applyProtection="1">
      <alignment horizontal="center"/>
    </xf>
    <xf numFmtId="0" fontId="46" fillId="0" borderId="25" xfId="6" applyFont="1" applyBorder="1" applyAlignment="1" applyProtection="1"/>
    <xf numFmtId="0" fontId="46" fillId="0" borderId="19" xfId="6" applyFont="1" applyBorder="1" applyAlignment="1" applyProtection="1"/>
    <xf numFmtId="0" fontId="46" fillId="0" borderId="20" xfId="6" applyFont="1" applyBorder="1" applyAlignment="1" applyProtection="1"/>
    <xf numFmtId="0" fontId="42" fillId="7" borderId="19" xfId="6" applyFont="1" applyFill="1" applyBorder="1" applyAlignment="1" applyProtection="1">
      <alignment horizontal="center"/>
    </xf>
    <xf numFmtId="0" fontId="42" fillId="7" borderId="20" xfId="6" applyFont="1" applyFill="1" applyBorder="1" applyAlignment="1" applyProtection="1">
      <alignment horizontal="center"/>
    </xf>
    <xf numFmtId="0" fontId="42" fillId="7" borderId="68" xfId="6" applyFont="1" applyFill="1" applyBorder="1" applyAlignment="1" applyProtection="1">
      <alignment horizontal="center"/>
    </xf>
    <xf numFmtId="0" fontId="34" fillId="0" borderId="25" xfId="6" applyBorder="1" applyAlignment="1" applyProtection="1"/>
    <xf numFmtId="0" fontId="34" fillId="0" borderId="19" xfId="6" applyBorder="1" applyAlignment="1" applyProtection="1"/>
    <xf numFmtId="0" fontId="34" fillId="0" borderId="20" xfId="6" applyBorder="1" applyAlignment="1" applyProtection="1"/>
    <xf numFmtId="0" fontId="42" fillId="7" borderId="51" xfId="6" applyFont="1" applyFill="1" applyBorder="1" applyAlignment="1" applyProtection="1">
      <alignment horizontal="center"/>
    </xf>
    <xf numFmtId="0" fontId="42" fillId="7" borderId="0" xfId="6" applyFont="1" applyFill="1" applyBorder="1" applyAlignment="1" applyProtection="1">
      <alignment horizontal="center"/>
    </xf>
    <xf numFmtId="0" fontId="42" fillId="7" borderId="78" xfId="6" applyFont="1" applyFill="1" applyBorder="1" applyAlignment="1" applyProtection="1">
      <alignment horizontal="center"/>
    </xf>
  </cellXfs>
  <cellStyles count="9">
    <cellStyle name="Euro" xfId="1" xr:uid="{00000000-0005-0000-0000-000000000000}"/>
    <cellStyle name="Euro 2" xfId="2" xr:uid="{00000000-0005-0000-0000-000001000000}"/>
    <cellStyle name="Komma" xfId="8" builtinId="3"/>
    <cellStyle name="Standard" xfId="0" builtinId="0"/>
    <cellStyle name="Standard 2" xfId="3" xr:uid="{00000000-0005-0000-0000-000003000000}"/>
    <cellStyle name="Standard 2 2" xfId="4" xr:uid="{00000000-0005-0000-0000-000004000000}"/>
    <cellStyle name="Standard 3" xfId="5" xr:uid="{00000000-0005-0000-0000-000005000000}"/>
    <cellStyle name="Standard 4" xfId="6" xr:uid="{00000000-0005-0000-0000-000006000000}"/>
    <cellStyle name="Standard 4 2" xfId="7" xr:uid="{00000000-0005-0000-0000-000007000000}"/>
  </cellStyles>
  <dxfs count="1">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99FF99"/>
      <rgbColor rgb="000000FF"/>
      <rgbColor rgb="00FFFF99"/>
      <rgbColor rgb="00FF00FF"/>
      <rgbColor rgb="0000FFFF"/>
      <rgbColor rgb="00800000"/>
      <rgbColor rgb="00008000"/>
      <rgbColor rgb="00000080"/>
      <rgbColor rgb="00808000"/>
      <rgbColor rgb="00800080"/>
      <rgbColor rgb="00008080"/>
      <rgbColor rgb="00C0C0C0"/>
      <rgbColor rgb="00777777"/>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CCFF"/>
      <rgbColor rgb="00CCFFFF"/>
      <rgbColor rgb="00CCFFCC"/>
      <rgbColor rgb="00FFFFCC"/>
      <rgbColor rgb="00CCECFF"/>
      <rgbColor rgb="00FF99CC"/>
      <rgbColor rgb="00CC99FF"/>
      <rgbColor rgb="00FFCC99"/>
      <rgbColor rgb="0099CC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F8F8F8"/>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12</xdr:col>
      <xdr:colOff>798607</xdr:colOff>
      <xdr:row>0</xdr:row>
      <xdr:rowOff>176306</xdr:rowOff>
    </xdr:from>
    <xdr:to>
      <xdr:col>13</xdr:col>
      <xdr:colOff>1137725</xdr:colOff>
      <xdr:row>0</xdr:row>
      <xdr:rowOff>1366137</xdr:rowOff>
    </xdr:to>
    <xdr:pic>
      <xdr:nvPicPr>
        <xdr:cNvPr id="39046" name="Grafik 5">
          <a:extLst>
            <a:ext uri="{FF2B5EF4-FFF2-40B4-BE49-F238E27FC236}">
              <a16:creationId xmlns:a16="http://schemas.microsoft.com/office/drawing/2014/main" id="{00000000-0008-0000-0100-0000869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09857" y="176306"/>
          <a:ext cx="1767868" cy="1189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1914711</xdr:colOff>
      <xdr:row>0</xdr:row>
      <xdr:rowOff>0</xdr:rowOff>
    </xdr:from>
    <xdr:to>
      <xdr:col>9</xdr:col>
      <xdr:colOff>648821</xdr:colOff>
      <xdr:row>3</xdr:row>
      <xdr:rowOff>120650</xdr:rowOff>
    </xdr:to>
    <xdr:pic>
      <xdr:nvPicPr>
        <xdr:cNvPr id="2" name="Grafik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64799" y="0"/>
          <a:ext cx="1064933"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285750</xdr:colOff>
      <xdr:row>0</xdr:row>
      <xdr:rowOff>88900</xdr:rowOff>
    </xdr:from>
    <xdr:to>
      <xdr:col>19</xdr:col>
      <xdr:colOff>1854200</xdr:colOff>
      <xdr:row>5</xdr:row>
      <xdr:rowOff>146050</xdr:rowOff>
    </xdr:to>
    <xdr:pic>
      <xdr:nvPicPr>
        <xdr:cNvPr id="2" name="Grafik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11700" y="88900"/>
          <a:ext cx="15684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285750</xdr:colOff>
      <xdr:row>0</xdr:row>
      <xdr:rowOff>88900</xdr:rowOff>
    </xdr:from>
    <xdr:to>
      <xdr:col>19</xdr:col>
      <xdr:colOff>1854200</xdr:colOff>
      <xdr:row>5</xdr:row>
      <xdr:rowOff>146050</xdr:rowOff>
    </xdr:to>
    <xdr:pic>
      <xdr:nvPicPr>
        <xdr:cNvPr id="2" name="Grafik 2">
          <a:extLst>
            <a:ext uri="{FF2B5EF4-FFF2-40B4-BE49-F238E27FC236}">
              <a16:creationId xmlns:a16="http://schemas.microsoft.com/office/drawing/2014/main" id="{C15EE162-0905-4889-85CD-5D47EC3FA6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64296" y="88900"/>
          <a:ext cx="1568450" cy="1011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285750</xdr:colOff>
      <xdr:row>0</xdr:row>
      <xdr:rowOff>88900</xdr:rowOff>
    </xdr:from>
    <xdr:to>
      <xdr:col>19</xdr:col>
      <xdr:colOff>1854200</xdr:colOff>
      <xdr:row>5</xdr:row>
      <xdr:rowOff>146050</xdr:rowOff>
    </xdr:to>
    <xdr:pic>
      <xdr:nvPicPr>
        <xdr:cNvPr id="34933" name="Grafik 2">
          <a:extLst>
            <a:ext uri="{FF2B5EF4-FFF2-40B4-BE49-F238E27FC236}">
              <a16:creationId xmlns:a16="http://schemas.microsoft.com/office/drawing/2014/main" id="{00000000-0008-0000-0400-0000758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62600" y="88900"/>
          <a:ext cx="156845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269314</xdr:colOff>
      <xdr:row>0</xdr:row>
      <xdr:rowOff>37726</xdr:rowOff>
    </xdr:from>
    <xdr:to>
      <xdr:col>10</xdr:col>
      <xdr:colOff>1748865</xdr:colOff>
      <xdr:row>5</xdr:row>
      <xdr:rowOff>50426</xdr:rowOff>
    </xdr:to>
    <xdr:pic>
      <xdr:nvPicPr>
        <xdr:cNvPr id="36014" name="Grafik 2">
          <a:extLst>
            <a:ext uri="{FF2B5EF4-FFF2-40B4-BE49-F238E27FC236}">
              <a16:creationId xmlns:a16="http://schemas.microsoft.com/office/drawing/2014/main" id="{00000000-0008-0000-0500-0000AE8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25138" y="37726"/>
          <a:ext cx="1479551" cy="96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323850</xdr:colOff>
      <xdr:row>1</xdr:row>
      <xdr:rowOff>123825</xdr:rowOff>
    </xdr:from>
    <xdr:to>
      <xdr:col>15</xdr:col>
      <xdr:colOff>431800</xdr:colOff>
      <xdr:row>5</xdr:row>
      <xdr:rowOff>53975</xdr:rowOff>
    </xdr:to>
    <xdr:pic>
      <xdr:nvPicPr>
        <xdr:cNvPr id="2" name="Grafik 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8900" y="285750"/>
          <a:ext cx="106045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750420</xdr:colOff>
      <xdr:row>2</xdr:row>
      <xdr:rowOff>87219</xdr:rowOff>
    </xdr:from>
    <xdr:to>
      <xdr:col>19</xdr:col>
      <xdr:colOff>1810870</xdr:colOff>
      <xdr:row>6</xdr:row>
      <xdr:rowOff>17369</xdr:rowOff>
    </xdr:to>
    <xdr:pic>
      <xdr:nvPicPr>
        <xdr:cNvPr id="38004" name="Grafik 2">
          <a:extLst>
            <a:ext uri="{FF2B5EF4-FFF2-40B4-BE49-F238E27FC236}">
              <a16:creationId xmlns:a16="http://schemas.microsoft.com/office/drawing/2014/main" id="{00000000-0008-0000-0700-0000749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28820" y="468219"/>
          <a:ext cx="106045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24</xdr:col>
      <xdr:colOff>800100</xdr:colOff>
      <xdr:row>4</xdr:row>
      <xdr:rowOff>1494</xdr:rowOff>
    </xdr:from>
    <xdr:to>
      <xdr:col>24</xdr:col>
      <xdr:colOff>1860550</xdr:colOff>
      <xdr:row>7</xdr:row>
      <xdr:rowOff>122144</xdr:rowOff>
    </xdr:to>
    <xdr:pic>
      <xdr:nvPicPr>
        <xdr:cNvPr id="2" name="Grafik 2">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069550" y="763494"/>
          <a:ext cx="106045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H:\LG\LG-IR_FLC\FLC_IWB\VKS\finale%20Nachreichungen%2020160204\Dokumente%20FLC%2015012016\VKS%20Referenzdokumente%20alt\A17_FLC_RD%202_Erstattungsantrag_Belegsverzeichnis_Finanzbericht_Stundensatzberechnung_ENTWURF.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lly P." refreshedDate="39895.529811342596" createdVersion="1" refreshedVersion="2" recordCount="200" upgradeOnRefresh="1" xr:uid="{00000000-000A-0000-FFFF-FFFF04000000}">
  <cacheSource type="worksheet">
    <worksheetSource ref="B16:O216" sheet="Sachkosten" r:id="rId2"/>
  </cacheSource>
  <cacheFields count="15">
    <cacheField name="KP" numFmtId="0">
      <sharedItems containsString="0" containsBlank="1" count="1">
        <m/>
      </sharedItems>
    </cacheField>
    <cacheField name="BestDat" numFmtId="0">
      <sharedItems containsString="0" containsBlank="1" count="1">
        <m/>
      </sharedItems>
    </cacheField>
    <cacheField name="ReDat" numFmtId="0">
      <sharedItems containsString="0" containsBlank="1" count="1">
        <m/>
      </sharedItems>
    </cacheField>
    <cacheField name="RA/ZE" numFmtId="0">
      <sharedItems containsString="0" containsBlank="1" count="1">
        <m/>
      </sharedItems>
    </cacheField>
    <cacheField name="ReNr" numFmtId="0">
      <sharedItems containsString="0" containsBlank="1" count="1">
        <m/>
      </sharedItems>
    </cacheField>
    <cacheField name="ReGgst" numFmtId="0">
      <sharedItems containsString="0" containsBlank="1" count="1">
        <m/>
      </sharedItems>
    </cacheField>
    <cacheField name="ZNW" numFmtId="0">
      <sharedItems containsString="0" containsBlank="1" count="1">
        <m/>
      </sharedItems>
    </cacheField>
    <cacheField name="ZlgsDat" numFmtId="0">
      <sharedItems containsString="0" containsBlank="1" count="1">
        <m/>
      </sharedItems>
    </cacheField>
    <cacheField name="ZlgsBetr-bru" numFmtId="0">
      <sharedItems containsString="0" containsBlank="1" count="1">
        <m/>
      </sharedItems>
    </cacheField>
    <cacheField name="USt" numFmtId="0">
      <sharedItems containsString="0" containsBlank="1" count="1">
        <m/>
      </sharedItems>
    </cacheField>
    <cacheField name="ZlgsBetr-ne" numFmtId="0">
      <sharedItems containsString="0" containsBlank="1" count="1">
        <m/>
      </sharedItems>
    </cacheField>
    <cacheField name="max-Skto%" numFmtId="0">
      <sharedItems containsString="0" containsBlank="1" count="1">
        <m/>
      </sharedItems>
    </cacheField>
    <cacheField name="tatsSkto%" numFmtId="0">
      <sharedItems containsString="0" containsBlank="1" count="1">
        <m/>
      </sharedItems>
    </cacheField>
    <cacheField name="tatsZlgsBetr-b" numFmtId="0">
      <sharedItems containsString="0" containsBlank="1" count="1">
        <m/>
      </sharedItems>
    </cacheField>
    <cacheField name="tatsZlgsBetr-n" numFmtId="0">
      <sharedItems containsString="0" containsBlank="1" count="1">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0">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 cacheId="0" dataOnRows="1" applyNumberFormats="0" applyBorderFormats="0" applyFontFormats="0" applyPatternFormats="0" applyAlignmentFormats="0" applyWidthHeightFormats="1" dataCaption="Daten" updatedVersion="2" showMemberPropertyTips="0" useAutoFormatting="1" itemPrintTitles="1" createdVersion="1" indent="0" compact="0" compactData="0" gridDropZones="1">
  <location ref="A3:C7" firstHeaderRow="1" firstDataRow="1" firstDataCol="2"/>
  <pivotFields count="15">
    <pivotField axis="axisRow" compact="0" outline="0" subtotalTop="0" showAll="0" includeNewItemsInFilter="1">
      <items count="2">
        <item x="0"/>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dataField="1" compact="0" outline="0" subtotalTop="0" showAll="0" includeNewItemsInFilter="1"/>
    <pivotField dataField="1" compact="0" outline="0" subtotalTop="0" showAll="0" includeNewItemsInFilter="1"/>
  </pivotFields>
  <rowFields count="2">
    <field x="0"/>
    <field x="-2"/>
  </rowFields>
  <rowItems count="4">
    <i>
      <x/>
      <x/>
    </i>
    <i r="1" i="1">
      <x v="1"/>
    </i>
    <i t="grand">
      <x/>
    </i>
    <i t="grand" i="1">
      <x/>
    </i>
  </rowItems>
  <colItems count="1">
    <i/>
  </colItems>
  <dataFields count="2">
    <dataField name="Summe von tatsZlgsBetr-b" fld="13" baseField="0" baseItem="0"/>
    <dataField name="Summe von tatsZlgsBetr-n" fld="14"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F12"/>
  <sheetViews>
    <sheetView workbookViewId="0">
      <selection activeCell="D26" sqref="D26"/>
    </sheetView>
  </sheetViews>
  <sheetFormatPr baseColWidth="10" defaultRowHeight="12.75" x14ac:dyDescent="0.2"/>
  <cols>
    <col min="2" max="2" width="22.140625" bestFit="1" customWidth="1"/>
    <col min="3" max="3" width="8.140625" bestFit="1" customWidth="1"/>
    <col min="5" max="5" width="3.140625" customWidth="1"/>
    <col min="6" max="6" width="59" customWidth="1"/>
  </cols>
  <sheetData>
    <row r="1" spans="1:6" x14ac:dyDescent="0.2">
      <c r="A1" s="12" t="s">
        <v>15</v>
      </c>
      <c r="E1" s="14" t="s">
        <v>14</v>
      </c>
      <c r="F1" s="13"/>
    </row>
    <row r="2" spans="1:6" x14ac:dyDescent="0.2">
      <c r="A2" s="12" t="s">
        <v>18</v>
      </c>
      <c r="E2" s="13" t="s">
        <v>16</v>
      </c>
      <c r="F2" s="13"/>
    </row>
    <row r="3" spans="1:6" x14ac:dyDescent="0.2">
      <c r="A3" s="1" t="s">
        <v>1</v>
      </c>
      <c r="B3" s="1" t="s">
        <v>7</v>
      </c>
      <c r="C3" s="2" t="s">
        <v>8</v>
      </c>
      <c r="E3" s="13" t="s">
        <v>17</v>
      </c>
      <c r="F3" s="13"/>
    </row>
    <row r="4" spans="1:6" x14ac:dyDescent="0.2">
      <c r="A4" s="3" t="s">
        <v>9</v>
      </c>
      <c r="B4" s="3" t="s">
        <v>10</v>
      </c>
      <c r="C4" s="4"/>
      <c r="E4" s="13" t="s">
        <v>19</v>
      </c>
      <c r="F4" s="13"/>
    </row>
    <row r="5" spans="1:6" x14ac:dyDescent="0.2">
      <c r="A5" s="5"/>
      <c r="B5" s="6" t="s">
        <v>11</v>
      </c>
      <c r="C5" s="7"/>
      <c r="E5" s="13" t="s">
        <v>5</v>
      </c>
      <c r="F5" s="13" t="s">
        <v>20</v>
      </c>
    </row>
    <row r="6" spans="1:6" x14ac:dyDescent="0.2">
      <c r="A6" s="3" t="s">
        <v>12</v>
      </c>
      <c r="B6" s="8"/>
      <c r="C6" s="4"/>
      <c r="E6" s="13" t="s">
        <v>6</v>
      </c>
      <c r="F6" s="13" t="s">
        <v>23</v>
      </c>
    </row>
    <row r="7" spans="1:6" x14ac:dyDescent="0.2">
      <c r="A7" s="9" t="s">
        <v>13</v>
      </c>
      <c r="B7" s="10"/>
      <c r="C7" s="11"/>
      <c r="E7" s="13"/>
      <c r="F7" s="13"/>
    </row>
    <row r="8" spans="1:6" x14ac:dyDescent="0.2">
      <c r="E8" s="13" t="s">
        <v>21</v>
      </c>
      <c r="F8" s="13"/>
    </row>
    <row r="9" spans="1:6" x14ac:dyDescent="0.2">
      <c r="E9" s="13" t="s">
        <v>22</v>
      </c>
    </row>
    <row r="10" spans="1:6" x14ac:dyDescent="0.2">
      <c r="E10" s="13"/>
      <c r="F10" s="13"/>
    </row>
    <row r="11" spans="1:6" x14ac:dyDescent="0.2">
      <c r="E11" s="13"/>
      <c r="F11" s="13"/>
    </row>
    <row r="12" spans="1:6" x14ac:dyDescent="0.2">
      <c r="E12" s="13"/>
      <c r="F12" s="13"/>
    </row>
  </sheetData>
  <sheetProtection pivotTables="0"/>
  <phoneticPr fontId="32" type="noConversion"/>
  <pageMargins left="0.78740157499999996" right="0.78740157499999996" top="0.984251969" bottom="0.984251969" header="0.4921259845" footer="0.4921259845"/>
  <pageSetup paperSize="9" orientation="portrait"/>
  <headerFooter alignWithMargins="0">
    <oddFooter>&amp;L&amp;F, &amp;A
&amp;D, &amp;T&amp;R&amp;P/&amp;N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pageSetUpPr fitToPage="1"/>
  </sheetPr>
  <dimension ref="A1:AC62"/>
  <sheetViews>
    <sheetView view="pageBreakPreview" topLeftCell="A7" zoomScale="85" zoomScaleNormal="70" zoomScaleSheetLayoutView="85" workbookViewId="0">
      <selection activeCell="B14" sqref="B14"/>
    </sheetView>
  </sheetViews>
  <sheetFormatPr baseColWidth="10" defaultColWidth="10.85546875" defaultRowHeight="15" x14ac:dyDescent="0.25"/>
  <cols>
    <col min="1" max="1" width="4.42578125" style="303" customWidth="1"/>
    <col min="2" max="2" width="24.42578125" style="303" customWidth="1"/>
    <col min="3" max="3" width="32.5703125" style="303" customWidth="1"/>
    <col min="4" max="8" width="10.85546875" style="303" customWidth="1"/>
    <col min="9" max="10" width="10.85546875" style="303"/>
    <col min="11" max="11" width="21.7109375" style="303" customWidth="1"/>
    <col min="12" max="12" width="15.85546875" style="303" customWidth="1"/>
    <col min="13" max="13" width="12.5703125" style="303" customWidth="1"/>
    <col min="14" max="14" width="37.85546875" style="303" customWidth="1"/>
    <col min="15" max="24" width="10.85546875" style="303"/>
    <col min="25" max="25" width="34.85546875" style="303" customWidth="1"/>
    <col min="26" max="16384" width="10.85546875" style="303"/>
  </cols>
  <sheetData>
    <row r="1" spans="1:25" x14ac:dyDescent="0.25"/>
    <row r="4" spans="1:25" x14ac:dyDescent="0.25">
      <c r="A4" s="142" t="s">
        <v>186</v>
      </c>
      <c r="B4" s="142"/>
      <c r="C4" s="502">
        <f>Übersicht!C4</f>
        <v>0</v>
      </c>
      <c r="D4" s="503"/>
      <c r="E4" s="504"/>
      <c r="F4" s="165"/>
      <c r="G4" s="165"/>
      <c r="H4" s="165"/>
      <c r="I4" s="165"/>
      <c r="J4" s="165"/>
      <c r="K4" s="165"/>
      <c r="L4" s="165"/>
      <c r="M4" s="165"/>
      <c r="N4" s="143"/>
      <c r="O4" s="143"/>
      <c r="P4" s="143"/>
      <c r="Q4" s="143"/>
      <c r="R4" s="113"/>
      <c r="S4" s="113"/>
      <c r="T4" s="113"/>
      <c r="U4" s="113"/>
      <c r="V4" s="113"/>
      <c r="W4" s="113"/>
      <c r="X4" s="113"/>
      <c r="Y4" s="113"/>
    </row>
    <row r="5" spans="1:25" x14ac:dyDescent="0.25">
      <c r="A5" s="142" t="s">
        <v>32</v>
      </c>
      <c r="B5" s="142"/>
      <c r="C5" s="505">
        <f>Übersicht!C5</f>
        <v>0</v>
      </c>
      <c r="D5" s="506"/>
      <c r="E5" s="506"/>
      <c r="F5" s="506"/>
      <c r="G5" s="506"/>
      <c r="H5" s="506"/>
      <c r="I5" s="506"/>
      <c r="J5" s="506"/>
      <c r="K5" s="506"/>
      <c r="L5" s="506"/>
      <c r="M5" s="506"/>
      <c r="N5" s="506"/>
      <c r="O5" s="506"/>
      <c r="P5" s="506"/>
      <c r="Q5" s="191"/>
      <c r="R5" s="114"/>
      <c r="S5" s="114"/>
      <c r="T5" s="114"/>
      <c r="U5" s="114"/>
      <c r="V5" s="114"/>
      <c r="W5" s="114"/>
      <c r="X5" s="114"/>
      <c r="Y5" s="114"/>
    </row>
    <row r="6" spans="1:25" x14ac:dyDescent="0.25">
      <c r="A6" s="142" t="s">
        <v>31</v>
      </c>
      <c r="B6" s="142"/>
      <c r="C6" s="505">
        <f>Übersicht!C6</f>
        <v>0</v>
      </c>
      <c r="D6" s="506"/>
      <c r="E6" s="506"/>
      <c r="F6" s="506"/>
      <c r="G6" s="506"/>
      <c r="H6" s="506"/>
      <c r="I6" s="506"/>
      <c r="J6" s="506"/>
      <c r="K6" s="506"/>
      <c r="L6" s="506"/>
      <c r="M6" s="506"/>
      <c r="N6" s="506"/>
      <c r="O6" s="506"/>
      <c r="P6" s="506"/>
      <c r="Q6" s="507"/>
      <c r="R6" s="114"/>
      <c r="S6" s="114"/>
      <c r="T6" s="114"/>
      <c r="U6" s="114"/>
      <c r="V6" s="114"/>
      <c r="W6" s="114"/>
      <c r="X6" s="114"/>
      <c r="Y6" s="114"/>
    </row>
    <row r="7" spans="1:25" x14ac:dyDescent="0.25">
      <c r="A7" s="142" t="s">
        <v>55</v>
      </c>
      <c r="B7" s="142"/>
      <c r="C7" s="144">
        <f>Übersicht!C12</f>
        <v>0</v>
      </c>
    </row>
    <row r="8" spans="1:25" x14ac:dyDescent="0.25">
      <c r="A8" s="142" t="s">
        <v>28</v>
      </c>
      <c r="B8" s="142"/>
      <c r="C8" s="307">
        <f>Übersicht!C14</f>
        <v>0</v>
      </c>
      <c r="D8" s="308">
        <f>Übersicht!D14</f>
        <v>0</v>
      </c>
      <c r="E8" s="167"/>
      <c r="F8" s="167"/>
      <c r="G8" s="167"/>
      <c r="H8" s="167"/>
      <c r="I8" s="167"/>
      <c r="J8" s="167"/>
      <c r="K8" s="167"/>
      <c r="L8" s="167"/>
      <c r="M8" s="167"/>
      <c r="N8" s="399"/>
      <c r="O8" s="399"/>
      <c r="P8" s="541"/>
      <c r="Q8" s="541"/>
      <c r="S8" s="83"/>
    </row>
    <row r="10" spans="1:25" ht="19.5" thickBot="1" x14ac:dyDescent="0.35">
      <c r="A10" s="145" t="s">
        <v>110</v>
      </c>
      <c r="B10" s="145"/>
      <c r="C10" s="80"/>
      <c r="D10" s="80"/>
      <c r="E10" s="80"/>
      <c r="F10" s="80"/>
      <c r="G10" s="80"/>
      <c r="H10" s="80"/>
      <c r="I10" s="80"/>
      <c r="J10" s="80"/>
      <c r="K10" s="80"/>
      <c r="L10" s="80"/>
    </row>
    <row r="11" spans="1:25" ht="21.4" customHeight="1" x14ac:dyDescent="0.25">
      <c r="A11" s="512" t="s">
        <v>24</v>
      </c>
      <c r="B11" s="513"/>
      <c r="C11" s="554"/>
      <c r="D11" s="554"/>
      <c r="E11" s="554"/>
      <c r="F11" s="554"/>
      <c r="G11" s="554"/>
      <c r="H11" s="554"/>
      <c r="I11" s="554"/>
      <c r="J11" s="554"/>
      <c r="K11" s="554"/>
      <c r="L11" s="554"/>
      <c r="M11" s="554"/>
      <c r="N11" s="554"/>
      <c r="O11" s="518" t="s">
        <v>45</v>
      </c>
      <c r="P11" s="519"/>
      <c r="Q11" s="519"/>
      <c r="R11" s="519"/>
      <c r="S11" s="519"/>
      <c r="T11" s="519"/>
      <c r="U11" s="519"/>
      <c r="V11" s="519"/>
      <c r="W11" s="519"/>
      <c r="X11" s="519"/>
      <c r="Y11" s="520"/>
    </row>
    <row r="12" spans="1:25" ht="15" customHeight="1" thickBot="1" x14ac:dyDescent="0.3">
      <c r="A12" s="555"/>
      <c r="B12" s="556"/>
      <c r="C12" s="556"/>
      <c r="D12" s="556"/>
      <c r="E12" s="556"/>
      <c r="F12" s="556"/>
      <c r="G12" s="556"/>
      <c r="H12" s="556"/>
      <c r="I12" s="556"/>
      <c r="J12" s="556"/>
      <c r="K12" s="556"/>
      <c r="L12" s="556"/>
      <c r="M12" s="556"/>
      <c r="N12" s="556"/>
      <c r="O12" s="557"/>
      <c r="P12" s="558"/>
      <c r="Q12" s="558"/>
      <c r="R12" s="558"/>
      <c r="S12" s="558"/>
      <c r="T12" s="558"/>
      <c r="U12" s="558"/>
      <c r="V12" s="558"/>
      <c r="W12" s="558"/>
      <c r="X12" s="558"/>
      <c r="Y12" s="559"/>
    </row>
    <row r="13" spans="1:25" ht="78" customHeight="1" thickBot="1" x14ac:dyDescent="0.3">
      <c r="A13" s="147"/>
      <c r="B13" s="129" t="s">
        <v>86</v>
      </c>
      <c r="C13" s="148" t="s">
        <v>47</v>
      </c>
      <c r="D13" s="148" t="s">
        <v>101</v>
      </c>
      <c r="E13" s="148" t="s">
        <v>102</v>
      </c>
      <c r="F13" s="148" t="s">
        <v>103</v>
      </c>
      <c r="G13" s="148" t="s">
        <v>100</v>
      </c>
      <c r="H13" s="148" t="s">
        <v>96</v>
      </c>
      <c r="I13" s="148" t="s">
        <v>99</v>
      </c>
      <c r="J13" s="148" t="s">
        <v>111</v>
      </c>
      <c r="K13" s="148" t="s">
        <v>183</v>
      </c>
      <c r="L13" s="148" t="s">
        <v>146</v>
      </c>
      <c r="M13" s="148" t="s">
        <v>112</v>
      </c>
      <c r="N13" s="149" t="s">
        <v>140</v>
      </c>
      <c r="O13" s="207" t="s">
        <v>104</v>
      </c>
      <c r="P13" s="148" t="s">
        <v>105</v>
      </c>
      <c r="Q13" s="148" t="s">
        <v>106</v>
      </c>
      <c r="R13" s="148" t="s">
        <v>107</v>
      </c>
      <c r="S13" s="129" t="s">
        <v>97</v>
      </c>
      <c r="T13" s="148" t="s">
        <v>108</v>
      </c>
      <c r="U13" s="148" t="s">
        <v>113</v>
      </c>
      <c r="V13" s="148" t="s">
        <v>114</v>
      </c>
      <c r="W13" s="148" t="s">
        <v>98</v>
      </c>
      <c r="X13" s="148" t="s">
        <v>33</v>
      </c>
      <c r="Y13" s="152" t="s">
        <v>2</v>
      </c>
    </row>
    <row r="14" spans="1:25" x14ac:dyDescent="0.25">
      <c r="A14" s="193">
        <v>1</v>
      </c>
      <c r="B14" s="68"/>
      <c r="C14" s="228"/>
      <c r="D14" s="119"/>
      <c r="E14" s="119"/>
      <c r="F14" s="194">
        <f>D14+E14</f>
        <v>0</v>
      </c>
      <c r="G14" s="119"/>
      <c r="H14" s="195" t="str">
        <f>IF(F14&gt;0,F14/G14,"0")</f>
        <v>0</v>
      </c>
      <c r="I14" s="285"/>
      <c r="J14" s="194">
        <f>H14*I14</f>
        <v>0</v>
      </c>
      <c r="K14" s="289"/>
      <c r="L14" s="286"/>
      <c r="M14" s="196">
        <f>J14-L14</f>
        <v>0</v>
      </c>
      <c r="N14" s="41"/>
      <c r="O14" s="327"/>
      <c r="P14" s="312"/>
      <c r="Q14" s="266">
        <f>O14+P14</f>
        <v>0</v>
      </c>
      <c r="R14" s="312"/>
      <c r="S14" s="263" t="str">
        <f>IF(R14&gt;0,Q14/R14,"0")</f>
        <v>0</v>
      </c>
      <c r="T14" s="314"/>
      <c r="U14" s="261">
        <f>S14*T14</f>
        <v>0</v>
      </c>
      <c r="V14" s="313"/>
      <c r="W14" s="261">
        <f>U14-V14</f>
        <v>0</v>
      </c>
      <c r="X14" s="266">
        <f>M14-W14</f>
        <v>0</v>
      </c>
      <c r="Y14" s="315"/>
    </row>
    <row r="15" spans="1:25" x14ac:dyDescent="0.25">
      <c r="A15" s="153">
        <v>2</v>
      </c>
      <c r="B15" s="68"/>
      <c r="C15" s="18"/>
      <c r="D15" s="19"/>
      <c r="E15" s="19"/>
      <c r="F15" s="144">
        <f t="shared" ref="F15:F47" si="0">D15+E15</f>
        <v>0</v>
      </c>
      <c r="G15" s="284"/>
      <c r="H15" s="197" t="str">
        <f t="shared" ref="H15:H53" si="1">IF(F15&gt;0,F15/G15,"0")</f>
        <v>0</v>
      </c>
      <c r="I15" s="284"/>
      <c r="J15" s="205">
        <f>H15*I15</f>
        <v>0</v>
      </c>
      <c r="K15" s="37"/>
      <c r="L15" s="17"/>
      <c r="M15" s="206">
        <f>J15-L15</f>
        <v>0</v>
      </c>
      <c r="N15" s="70"/>
      <c r="O15" s="328"/>
      <c r="P15" s="318"/>
      <c r="Q15" s="246">
        <f>O15+P15</f>
        <v>0</v>
      </c>
      <c r="R15" s="318"/>
      <c r="S15" s="264" t="str">
        <f t="shared" ref="S15:S53" si="2">IF(R15&gt;0,Q15/R15,"0")</f>
        <v>0</v>
      </c>
      <c r="T15" s="319"/>
      <c r="U15" s="246">
        <f>S15*T15</f>
        <v>0</v>
      </c>
      <c r="V15" s="318"/>
      <c r="W15" s="246">
        <f t="shared" ref="W15:W53" si="3">U15-V15</f>
        <v>0</v>
      </c>
      <c r="X15" s="246">
        <f>M15-W15</f>
        <v>0</v>
      </c>
      <c r="Y15" s="320"/>
    </row>
    <row r="16" spans="1:25" x14ac:dyDescent="0.25">
      <c r="A16" s="153">
        <v>3</v>
      </c>
      <c r="B16" s="68"/>
      <c r="C16" s="79"/>
      <c r="D16" s="19"/>
      <c r="E16" s="19"/>
      <c r="F16" s="144">
        <f t="shared" si="0"/>
        <v>0</v>
      </c>
      <c r="G16" s="284"/>
      <c r="H16" s="197" t="str">
        <f t="shared" si="1"/>
        <v>0</v>
      </c>
      <c r="I16" s="284"/>
      <c r="J16" s="205">
        <f t="shared" ref="J16:J53" si="4">H16*I16</f>
        <v>0</v>
      </c>
      <c r="K16" s="37"/>
      <c r="L16" s="17"/>
      <c r="M16" s="206">
        <f t="shared" ref="M16:M53" si="5">J16-L16</f>
        <v>0</v>
      </c>
      <c r="N16" s="70"/>
      <c r="O16" s="328"/>
      <c r="P16" s="318"/>
      <c r="Q16" s="246">
        <f t="shared" ref="Q16:Q53" si="6">O16+P16</f>
        <v>0</v>
      </c>
      <c r="R16" s="318"/>
      <c r="S16" s="264" t="str">
        <f t="shared" si="2"/>
        <v>0</v>
      </c>
      <c r="T16" s="321"/>
      <c r="U16" s="246">
        <f t="shared" ref="U16:U53" si="7">S16*T16</f>
        <v>0</v>
      </c>
      <c r="V16" s="318"/>
      <c r="W16" s="246">
        <f t="shared" si="3"/>
        <v>0</v>
      </c>
      <c r="X16" s="246">
        <f t="shared" ref="X16:X53" si="8">M16-W16</f>
        <v>0</v>
      </c>
      <c r="Y16" s="320"/>
    </row>
    <row r="17" spans="1:25" x14ac:dyDescent="0.25">
      <c r="A17" s="153">
        <v>4</v>
      </c>
      <c r="B17" s="68"/>
      <c r="C17" s="18"/>
      <c r="D17" s="19"/>
      <c r="E17" s="19"/>
      <c r="F17" s="144">
        <f t="shared" si="0"/>
        <v>0</v>
      </c>
      <c r="G17" s="284"/>
      <c r="H17" s="197" t="str">
        <f t="shared" si="1"/>
        <v>0</v>
      </c>
      <c r="I17" s="284"/>
      <c r="J17" s="205">
        <f t="shared" si="4"/>
        <v>0</v>
      </c>
      <c r="K17" s="37"/>
      <c r="L17" s="17"/>
      <c r="M17" s="206">
        <f t="shared" si="5"/>
        <v>0</v>
      </c>
      <c r="N17" s="70"/>
      <c r="O17" s="328"/>
      <c r="P17" s="318"/>
      <c r="Q17" s="246">
        <f t="shared" si="6"/>
        <v>0</v>
      </c>
      <c r="R17" s="318"/>
      <c r="S17" s="264" t="str">
        <f t="shared" si="2"/>
        <v>0</v>
      </c>
      <c r="T17" s="321"/>
      <c r="U17" s="246">
        <f t="shared" si="7"/>
        <v>0</v>
      </c>
      <c r="V17" s="318"/>
      <c r="W17" s="246">
        <f t="shared" si="3"/>
        <v>0</v>
      </c>
      <c r="X17" s="246">
        <f t="shared" si="8"/>
        <v>0</v>
      </c>
      <c r="Y17" s="320"/>
    </row>
    <row r="18" spans="1:25" x14ac:dyDescent="0.25">
      <c r="A18" s="153">
        <v>5</v>
      </c>
      <c r="B18" s="68"/>
      <c r="C18" s="18"/>
      <c r="D18" s="19"/>
      <c r="E18" s="19"/>
      <c r="F18" s="144">
        <f t="shared" si="0"/>
        <v>0</v>
      </c>
      <c r="G18" s="284"/>
      <c r="H18" s="197" t="str">
        <f t="shared" si="1"/>
        <v>0</v>
      </c>
      <c r="I18" s="284"/>
      <c r="J18" s="205">
        <f t="shared" si="4"/>
        <v>0</v>
      </c>
      <c r="K18" s="37"/>
      <c r="L18" s="17"/>
      <c r="M18" s="206">
        <f t="shared" si="5"/>
        <v>0</v>
      </c>
      <c r="N18" s="70"/>
      <c r="O18" s="328"/>
      <c r="P18" s="318"/>
      <c r="Q18" s="246">
        <f t="shared" si="6"/>
        <v>0</v>
      </c>
      <c r="R18" s="318"/>
      <c r="S18" s="264" t="str">
        <f t="shared" si="2"/>
        <v>0</v>
      </c>
      <c r="T18" s="321"/>
      <c r="U18" s="246">
        <f t="shared" si="7"/>
        <v>0</v>
      </c>
      <c r="V18" s="318"/>
      <c r="W18" s="246">
        <f t="shared" si="3"/>
        <v>0</v>
      </c>
      <c r="X18" s="246">
        <f t="shared" si="8"/>
        <v>0</v>
      </c>
      <c r="Y18" s="320"/>
    </row>
    <row r="19" spans="1:25" x14ac:dyDescent="0.25">
      <c r="A19" s="153">
        <v>6</v>
      </c>
      <c r="B19" s="68"/>
      <c r="C19" s="18"/>
      <c r="D19" s="19"/>
      <c r="E19" s="19"/>
      <c r="F19" s="144">
        <f t="shared" si="0"/>
        <v>0</v>
      </c>
      <c r="G19" s="284"/>
      <c r="H19" s="197" t="str">
        <f t="shared" si="1"/>
        <v>0</v>
      </c>
      <c r="I19" s="284"/>
      <c r="J19" s="205">
        <f t="shared" si="4"/>
        <v>0</v>
      </c>
      <c r="K19" s="37"/>
      <c r="L19" s="17"/>
      <c r="M19" s="206">
        <f t="shared" si="5"/>
        <v>0</v>
      </c>
      <c r="N19" s="70"/>
      <c r="O19" s="328"/>
      <c r="P19" s="318"/>
      <c r="Q19" s="246">
        <f t="shared" si="6"/>
        <v>0</v>
      </c>
      <c r="R19" s="318"/>
      <c r="S19" s="264" t="str">
        <f t="shared" si="2"/>
        <v>0</v>
      </c>
      <c r="T19" s="321"/>
      <c r="U19" s="246">
        <f t="shared" si="7"/>
        <v>0</v>
      </c>
      <c r="V19" s="318"/>
      <c r="W19" s="246">
        <f t="shared" si="3"/>
        <v>0</v>
      </c>
      <c r="X19" s="246">
        <f t="shared" si="8"/>
        <v>0</v>
      </c>
      <c r="Y19" s="320"/>
    </row>
    <row r="20" spans="1:25" x14ac:dyDescent="0.25">
      <c r="A20" s="153">
        <v>7</v>
      </c>
      <c r="B20" s="68"/>
      <c r="C20" s="18"/>
      <c r="D20" s="19"/>
      <c r="E20" s="19"/>
      <c r="F20" s="144">
        <f t="shared" si="0"/>
        <v>0</v>
      </c>
      <c r="G20" s="284"/>
      <c r="H20" s="197" t="str">
        <f t="shared" si="1"/>
        <v>0</v>
      </c>
      <c r="I20" s="284"/>
      <c r="J20" s="205">
        <f t="shared" si="4"/>
        <v>0</v>
      </c>
      <c r="K20" s="37"/>
      <c r="L20" s="17"/>
      <c r="M20" s="206">
        <f t="shared" si="5"/>
        <v>0</v>
      </c>
      <c r="N20" s="70"/>
      <c r="O20" s="328"/>
      <c r="P20" s="318"/>
      <c r="Q20" s="246">
        <f t="shared" si="6"/>
        <v>0</v>
      </c>
      <c r="R20" s="318"/>
      <c r="S20" s="264" t="str">
        <f t="shared" si="2"/>
        <v>0</v>
      </c>
      <c r="T20" s="321"/>
      <c r="U20" s="246">
        <f t="shared" si="7"/>
        <v>0</v>
      </c>
      <c r="V20" s="318"/>
      <c r="W20" s="246">
        <f t="shared" si="3"/>
        <v>0</v>
      </c>
      <c r="X20" s="246">
        <f t="shared" si="8"/>
        <v>0</v>
      </c>
      <c r="Y20" s="320"/>
    </row>
    <row r="21" spans="1:25" x14ac:dyDescent="0.25">
      <c r="A21" s="153">
        <v>8</v>
      </c>
      <c r="B21" s="68"/>
      <c r="C21" s="18"/>
      <c r="D21" s="19"/>
      <c r="E21" s="19"/>
      <c r="F21" s="144">
        <f t="shared" si="0"/>
        <v>0</v>
      </c>
      <c r="G21" s="284"/>
      <c r="H21" s="197" t="str">
        <f t="shared" si="1"/>
        <v>0</v>
      </c>
      <c r="I21" s="284"/>
      <c r="J21" s="205">
        <f t="shared" si="4"/>
        <v>0</v>
      </c>
      <c r="K21" s="37"/>
      <c r="L21" s="17"/>
      <c r="M21" s="206">
        <f t="shared" si="5"/>
        <v>0</v>
      </c>
      <c r="N21" s="70"/>
      <c r="O21" s="328"/>
      <c r="P21" s="318"/>
      <c r="Q21" s="246">
        <f t="shared" si="6"/>
        <v>0</v>
      </c>
      <c r="R21" s="318"/>
      <c r="S21" s="264" t="str">
        <f t="shared" si="2"/>
        <v>0</v>
      </c>
      <c r="T21" s="321"/>
      <c r="U21" s="246">
        <f t="shared" si="7"/>
        <v>0</v>
      </c>
      <c r="V21" s="318"/>
      <c r="W21" s="246">
        <f t="shared" si="3"/>
        <v>0</v>
      </c>
      <c r="X21" s="246">
        <f t="shared" si="8"/>
        <v>0</v>
      </c>
      <c r="Y21" s="320"/>
    </row>
    <row r="22" spans="1:25" x14ac:dyDescent="0.25">
      <c r="A22" s="153">
        <v>9</v>
      </c>
      <c r="B22" s="68"/>
      <c r="C22" s="18"/>
      <c r="D22" s="19"/>
      <c r="E22" s="19"/>
      <c r="F22" s="144">
        <f t="shared" si="0"/>
        <v>0</v>
      </c>
      <c r="G22" s="284"/>
      <c r="H22" s="197" t="str">
        <f t="shared" si="1"/>
        <v>0</v>
      </c>
      <c r="I22" s="284"/>
      <c r="J22" s="205">
        <f t="shared" si="4"/>
        <v>0</v>
      </c>
      <c r="K22" s="37"/>
      <c r="L22" s="17"/>
      <c r="M22" s="206">
        <f t="shared" si="5"/>
        <v>0</v>
      </c>
      <c r="N22" s="70"/>
      <c r="O22" s="328"/>
      <c r="P22" s="318"/>
      <c r="Q22" s="246">
        <f t="shared" si="6"/>
        <v>0</v>
      </c>
      <c r="R22" s="318"/>
      <c r="S22" s="264" t="str">
        <f t="shared" si="2"/>
        <v>0</v>
      </c>
      <c r="T22" s="321"/>
      <c r="U22" s="246">
        <f t="shared" si="7"/>
        <v>0</v>
      </c>
      <c r="V22" s="318"/>
      <c r="W22" s="246">
        <f t="shared" si="3"/>
        <v>0</v>
      </c>
      <c r="X22" s="246">
        <f t="shared" si="8"/>
        <v>0</v>
      </c>
      <c r="Y22" s="320"/>
    </row>
    <row r="23" spans="1:25" x14ac:dyDescent="0.25">
      <c r="A23" s="153">
        <v>10</v>
      </c>
      <c r="B23" s="68"/>
      <c r="C23" s="18"/>
      <c r="D23" s="19"/>
      <c r="E23" s="19"/>
      <c r="F23" s="144">
        <f t="shared" si="0"/>
        <v>0</v>
      </c>
      <c r="G23" s="284"/>
      <c r="H23" s="197" t="str">
        <f t="shared" si="1"/>
        <v>0</v>
      </c>
      <c r="I23" s="284"/>
      <c r="J23" s="205">
        <f t="shared" si="4"/>
        <v>0</v>
      </c>
      <c r="K23" s="37"/>
      <c r="L23" s="17"/>
      <c r="M23" s="206">
        <f t="shared" si="5"/>
        <v>0</v>
      </c>
      <c r="N23" s="70"/>
      <c r="O23" s="328"/>
      <c r="P23" s="318"/>
      <c r="Q23" s="246">
        <f t="shared" si="6"/>
        <v>0</v>
      </c>
      <c r="R23" s="318"/>
      <c r="S23" s="264" t="str">
        <f t="shared" si="2"/>
        <v>0</v>
      </c>
      <c r="T23" s="321"/>
      <c r="U23" s="246">
        <f t="shared" si="7"/>
        <v>0</v>
      </c>
      <c r="V23" s="318"/>
      <c r="W23" s="246">
        <f t="shared" si="3"/>
        <v>0</v>
      </c>
      <c r="X23" s="246">
        <f t="shared" si="8"/>
        <v>0</v>
      </c>
      <c r="Y23" s="320"/>
    </row>
    <row r="24" spans="1:25" x14ac:dyDescent="0.25">
      <c r="A24" s="153">
        <v>11</v>
      </c>
      <c r="B24" s="68"/>
      <c r="C24" s="18"/>
      <c r="D24" s="19"/>
      <c r="E24" s="19"/>
      <c r="F24" s="144">
        <f t="shared" si="0"/>
        <v>0</v>
      </c>
      <c r="G24" s="284"/>
      <c r="H24" s="197" t="str">
        <f t="shared" si="1"/>
        <v>0</v>
      </c>
      <c r="I24" s="284"/>
      <c r="J24" s="205">
        <f t="shared" si="4"/>
        <v>0</v>
      </c>
      <c r="K24" s="37"/>
      <c r="L24" s="17"/>
      <c r="M24" s="206">
        <f t="shared" si="5"/>
        <v>0</v>
      </c>
      <c r="N24" s="70"/>
      <c r="O24" s="328"/>
      <c r="P24" s="318"/>
      <c r="Q24" s="246">
        <f t="shared" si="6"/>
        <v>0</v>
      </c>
      <c r="R24" s="318"/>
      <c r="S24" s="264" t="str">
        <f t="shared" si="2"/>
        <v>0</v>
      </c>
      <c r="T24" s="321"/>
      <c r="U24" s="246">
        <f t="shared" si="7"/>
        <v>0</v>
      </c>
      <c r="V24" s="318"/>
      <c r="W24" s="246">
        <f t="shared" si="3"/>
        <v>0</v>
      </c>
      <c r="X24" s="246">
        <f t="shared" si="8"/>
        <v>0</v>
      </c>
      <c r="Y24" s="320"/>
    </row>
    <row r="25" spans="1:25" x14ac:dyDescent="0.25">
      <c r="A25" s="153">
        <v>12</v>
      </c>
      <c r="B25" s="68"/>
      <c r="C25" s="18"/>
      <c r="D25" s="19"/>
      <c r="E25" s="19"/>
      <c r="F25" s="144">
        <f t="shared" si="0"/>
        <v>0</v>
      </c>
      <c r="G25" s="284"/>
      <c r="H25" s="197" t="str">
        <f t="shared" si="1"/>
        <v>0</v>
      </c>
      <c r="I25" s="284"/>
      <c r="J25" s="205">
        <f t="shared" si="4"/>
        <v>0</v>
      </c>
      <c r="K25" s="37"/>
      <c r="L25" s="17"/>
      <c r="M25" s="206">
        <f t="shared" si="5"/>
        <v>0</v>
      </c>
      <c r="N25" s="70"/>
      <c r="O25" s="328"/>
      <c r="P25" s="318"/>
      <c r="Q25" s="246">
        <f t="shared" si="6"/>
        <v>0</v>
      </c>
      <c r="R25" s="318"/>
      <c r="S25" s="264" t="str">
        <f t="shared" si="2"/>
        <v>0</v>
      </c>
      <c r="T25" s="321"/>
      <c r="U25" s="246">
        <f t="shared" si="7"/>
        <v>0</v>
      </c>
      <c r="V25" s="318"/>
      <c r="W25" s="246">
        <f t="shared" si="3"/>
        <v>0</v>
      </c>
      <c r="X25" s="246">
        <f t="shared" si="8"/>
        <v>0</v>
      </c>
      <c r="Y25" s="320"/>
    </row>
    <row r="26" spans="1:25" x14ac:dyDescent="0.25">
      <c r="A26" s="153">
        <v>13</v>
      </c>
      <c r="B26" s="68"/>
      <c r="C26" s="18"/>
      <c r="D26" s="19"/>
      <c r="E26" s="19"/>
      <c r="F26" s="144">
        <f t="shared" si="0"/>
        <v>0</v>
      </c>
      <c r="G26" s="284"/>
      <c r="H26" s="197" t="str">
        <f t="shared" si="1"/>
        <v>0</v>
      </c>
      <c r="I26" s="284"/>
      <c r="J26" s="205">
        <f t="shared" si="4"/>
        <v>0</v>
      </c>
      <c r="K26" s="37"/>
      <c r="L26" s="17"/>
      <c r="M26" s="206">
        <f t="shared" si="5"/>
        <v>0</v>
      </c>
      <c r="N26" s="70"/>
      <c r="O26" s="328"/>
      <c r="P26" s="318"/>
      <c r="Q26" s="246">
        <f t="shared" si="6"/>
        <v>0</v>
      </c>
      <c r="R26" s="318"/>
      <c r="S26" s="264" t="str">
        <f t="shared" si="2"/>
        <v>0</v>
      </c>
      <c r="T26" s="321"/>
      <c r="U26" s="246">
        <f t="shared" si="7"/>
        <v>0</v>
      </c>
      <c r="V26" s="318"/>
      <c r="W26" s="246">
        <f t="shared" si="3"/>
        <v>0</v>
      </c>
      <c r="X26" s="246">
        <f t="shared" si="8"/>
        <v>0</v>
      </c>
      <c r="Y26" s="320"/>
    </row>
    <row r="27" spans="1:25" x14ac:dyDescent="0.25">
      <c r="A27" s="153">
        <v>14</v>
      </c>
      <c r="B27" s="68"/>
      <c r="C27" s="18"/>
      <c r="D27" s="19"/>
      <c r="E27" s="19"/>
      <c r="F27" s="144">
        <f t="shared" si="0"/>
        <v>0</v>
      </c>
      <c r="G27" s="284"/>
      <c r="H27" s="197" t="str">
        <f t="shared" si="1"/>
        <v>0</v>
      </c>
      <c r="I27" s="284"/>
      <c r="J27" s="205">
        <f t="shared" si="4"/>
        <v>0</v>
      </c>
      <c r="K27" s="37"/>
      <c r="L27" s="17"/>
      <c r="M27" s="206">
        <f t="shared" si="5"/>
        <v>0</v>
      </c>
      <c r="N27" s="70"/>
      <c r="O27" s="328"/>
      <c r="P27" s="318"/>
      <c r="Q27" s="246">
        <f t="shared" si="6"/>
        <v>0</v>
      </c>
      <c r="R27" s="318"/>
      <c r="S27" s="264" t="str">
        <f t="shared" si="2"/>
        <v>0</v>
      </c>
      <c r="T27" s="321"/>
      <c r="U27" s="246">
        <f t="shared" si="7"/>
        <v>0</v>
      </c>
      <c r="V27" s="318"/>
      <c r="W27" s="246">
        <f t="shared" si="3"/>
        <v>0</v>
      </c>
      <c r="X27" s="246">
        <f t="shared" si="8"/>
        <v>0</v>
      </c>
      <c r="Y27" s="320"/>
    </row>
    <row r="28" spans="1:25" x14ac:dyDescent="0.25">
      <c r="A28" s="153">
        <v>15</v>
      </c>
      <c r="B28" s="68"/>
      <c r="C28" s="18"/>
      <c r="D28" s="19"/>
      <c r="E28" s="19"/>
      <c r="F28" s="144">
        <f t="shared" si="0"/>
        <v>0</v>
      </c>
      <c r="G28" s="284"/>
      <c r="H28" s="197" t="str">
        <f t="shared" si="1"/>
        <v>0</v>
      </c>
      <c r="I28" s="284"/>
      <c r="J28" s="205">
        <f t="shared" si="4"/>
        <v>0</v>
      </c>
      <c r="K28" s="37"/>
      <c r="L28" s="17"/>
      <c r="M28" s="206">
        <f t="shared" si="5"/>
        <v>0</v>
      </c>
      <c r="N28" s="70"/>
      <c r="O28" s="328"/>
      <c r="P28" s="318"/>
      <c r="Q28" s="246">
        <f t="shared" si="6"/>
        <v>0</v>
      </c>
      <c r="R28" s="318"/>
      <c r="S28" s="264" t="str">
        <f t="shared" si="2"/>
        <v>0</v>
      </c>
      <c r="T28" s="321"/>
      <c r="U28" s="246">
        <f t="shared" si="7"/>
        <v>0</v>
      </c>
      <c r="V28" s="318"/>
      <c r="W28" s="246">
        <f t="shared" si="3"/>
        <v>0</v>
      </c>
      <c r="X28" s="246">
        <f t="shared" si="8"/>
        <v>0</v>
      </c>
      <c r="Y28" s="320"/>
    </row>
    <row r="29" spans="1:25" x14ac:dyDescent="0.25">
      <c r="A29" s="153">
        <v>16</v>
      </c>
      <c r="B29" s="68"/>
      <c r="C29" s="18"/>
      <c r="D29" s="19"/>
      <c r="E29" s="19"/>
      <c r="F29" s="144">
        <f t="shared" si="0"/>
        <v>0</v>
      </c>
      <c r="G29" s="284"/>
      <c r="H29" s="197" t="str">
        <f t="shared" si="1"/>
        <v>0</v>
      </c>
      <c r="I29" s="284"/>
      <c r="J29" s="205">
        <f t="shared" si="4"/>
        <v>0</v>
      </c>
      <c r="K29" s="37"/>
      <c r="L29" s="17"/>
      <c r="M29" s="206">
        <f t="shared" si="5"/>
        <v>0</v>
      </c>
      <c r="N29" s="70"/>
      <c r="O29" s="328"/>
      <c r="P29" s="318"/>
      <c r="Q29" s="246">
        <f t="shared" si="6"/>
        <v>0</v>
      </c>
      <c r="R29" s="318"/>
      <c r="S29" s="264" t="str">
        <f t="shared" si="2"/>
        <v>0</v>
      </c>
      <c r="T29" s="321"/>
      <c r="U29" s="246">
        <f t="shared" si="7"/>
        <v>0</v>
      </c>
      <c r="V29" s="318"/>
      <c r="W29" s="246">
        <f t="shared" si="3"/>
        <v>0</v>
      </c>
      <c r="X29" s="246">
        <f t="shared" si="8"/>
        <v>0</v>
      </c>
      <c r="Y29" s="320"/>
    </row>
    <row r="30" spans="1:25" x14ac:dyDescent="0.25">
      <c r="A30" s="153">
        <v>17</v>
      </c>
      <c r="B30" s="68"/>
      <c r="C30" s="18"/>
      <c r="D30" s="19"/>
      <c r="E30" s="19"/>
      <c r="F30" s="144">
        <f t="shared" si="0"/>
        <v>0</v>
      </c>
      <c r="G30" s="284"/>
      <c r="H30" s="197" t="str">
        <f t="shared" si="1"/>
        <v>0</v>
      </c>
      <c r="I30" s="284"/>
      <c r="J30" s="205">
        <f t="shared" si="4"/>
        <v>0</v>
      </c>
      <c r="K30" s="37"/>
      <c r="L30" s="17"/>
      <c r="M30" s="206">
        <f t="shared" si="5"/>
        <v>0</v>
      </c>
      <c r="N30" s="70"/>
      <c r="O30" s="328"/>
      <c r="P30" s="318"/>
      <c r="Q30" s="246">
        <f t="shared" si="6"/>
        <v>0</v>
      </c>
      <c r="R30" s="318"/>
      <c r="S30" s="264" t="str">
        <f t="shared" si="2"/>
        <v>0</v>
      </c>
      <c r="T30" s="321"/>
      <c r="U30" s="246">
        <f t="shared" si="7"/>
        <v>0</v>
      </c>
      <c r="V30" s="318"/>
      <c r="W30" s="246">
        <f t="shared" si="3"/>
        <v>0</v>
      </c>
      <c r="X30" s="246">
        <f t="shared" si="8"/>
        <v>0</v>
      </c>
      <c r="Y30" s="320"/>
    </row>
    <row r="31" spans="1:25" x14ac:dyDescent="0.25">
      <c r="A31" s="153">
        <v>18</v>
      </c>
      <c r="B31" s="68"/>
      <c r="C31" s="18"/>
      <c r="D31" s="19"/>
      <c r="E31" s="19"/>
      <c r="F31" s="144">
        <f t="shared" si="0"/>
        <v>0</v>
      </c>
      <c r="G31" s="284"/>
      <c r="H31" s="197" t="str">
        <f t="shared" si="1"/>
        <v>0</v>
      </c>
      <c r="I31" s="284"/>
      <c r="J31" s="205">
        <f t="shared" si="4"/>
        <v>0</v>
      </c>
      <c r="K31" s="37"/>
      <c r="L31" s="17"/>
      <c r="M31" s="206">
        <f t="shared" si="5"/>
        <v>0</v>
      </c>
      <c r="N31" s="70"/>
      <c r="O31" s="328"/>
      <c r="P31" s="318"/>
      <c r="Q31" s="246">
        <f t="shared" si="6"/>
        <v>0</v>
      </c>
      <c r="R31" s="318"/>
      <c r="S31" s="264" t="str">
        <f t="shared" si="2"/>
        <v>0</v>
      </c>
      <c r="T31" s="321"/>
      <c r="U31" s="246">
        <f t="shared" si="7"/>
        <v>0</v>
      </c>
      <c r="V31" s="318"/>
      <c r="W31" s="246">
        <f t="shared" si="3"/>
        <v>0</v>
      </c>
      <c r="X31" s="246">
        <f t="shared" si="8"/>
        <v>0</v>
      </c>
      <c r="Y31" s="320"/>
    </row>
    <row r="32" spans="1:25" x14ac:dyDescent="0.25">
      <c r="A32" s="153">
        <v>19</v>
      </c>
      <c r="B32" s="68"/>
      <c r="C32" s="18"/>
      <c r="D32" s="19"/>
      <c r="E32" s="19"/>
      <c r="F32" s="144">
        <f t="shared" si="0"/>
        <v>0</v>
      </c>
      <c r="G32" s="284"/>
      <c r="H32" s="197" t="str">
        <f t="shared" si="1"/>
        <v>0</v>
      </c>
      <c r="I32" s="284"/>
      <c r="J32" s="205">
        <f t="shared" si="4"/>
        <v>0</v>
      </c>
      <c r="K32" s="37"/>
      <c r="L32" s="17"/>
      <c r="M32" s="206">
        <f t="shared" si="5"/>
        <v>0</v>
      </c>
      <c r="N32" s="70"/>
      <c r="O32" s="328"/>
      <c r="P32" s="318"/>
      <c r="Q32" s="246">
        <f t="shared" si="6"/>
        <v>0</v>
      </c>
      <c r="R32" s="318"/>
      <c r="S32" s="264" t="str">
        <f t="shared" si="2"/>
        <v>0</v>
      </c>
      <c r="T32" s="321"/>
      <c r="U32" s="246">
        <f t="shared" si="7"/>
        <v>0</v>
      </c>
      <c r="V32" s="318"/>
      <c r="W32" s="246">
        <f t="shared" si="3"/>
        <v>0</v>
      </c>
      <c r="X32" s="246">
        <f t="shared" si="8"/>
        <v>0</v>
      </c>
      <c r="Y32" s="320"/>
    </row>
    <row r="33" spans="1:25" x14ac:dyDescent="0.25">
      <c r="A33" s="153">
        <v>20</v>
      </c>
      <c r="B33" s="68"/>
      <c r="C33" s="18"/>
      <c r="D33" s="19"/>
      <c r="E33" s="19"/>
      <c r="F33" s="144">
        <f t="shared" si="0"/>
        <v>0</v>
      </c>
      <c r="G33" s="284"/>
      <c r="H33" s="197" t="str">
        <f t="shared" si="1"/>
        <v>0</v>
      </c>
      <c r="I33" s="284"/>
      <c r="J33" s="205">
        <f t="shared" si="4"/>
        <v>0</v>
      </c>
      <c r="K33" s="37"/>
      <c r="L33" s="17"/>
      <c r="M33" s="206">
        <f t="shared" si="5"/>
        <v>0</v>
      </c>
      <c r="N33" s="70"/>
      <c r="O33" s="328"/>
      <c r="P33" s="318"/>
      <c r="Q33" s="246">
        <f t="shared" si="6"/>
        <v>0</v>
      </c>
      <c r="R33" s="318"/>
      <c r="S33" s="264" t="str">
        <f t="shared" si="2"/>
        <v>0</v>
      </c>
      <c r="T33" s="321"/>
      <c r="U33" s="246">
        <f t="shared" si="7"/>
        <v>0</v>
      </c>
      <c r="V33" s="318"/>
      <c r="W33" s="246">
        <f t="shared" si="3"/>
        <v>0</v>
      </c>
      <c r="X33" s="246">
        <f t="shared" si="8"/>
        <v>0</v>
      </c>
      <c r="Y33" s="320"/>
    </row>
    <row r="34" spans="1:25" x14ac:dyDescent="0.25">
      <c r="A34" s="153">
        <v>21</v>
      </c>
      <c r="B34" s="68"/>
      <c r="C34" s="18"/>
      <c r="D34" s="19"/>
      <c r="E34" s="19"/>
      <c r="F34" s="144">
        <f t="shared" si="0"/>
        <v>0</v>
      </c>
      <c r="G34" s="284"/>
      <c r="H34" s="197" t="str">
        <f t="shared" si="1"/>
        <v>0</v>
      </c>
      <c r="I34" s="284"/>
      <c r="J34" s="205">
        <f t="shared" si="4"/>
        <v>0</v>
      </c>
      <c r="K34" s="37"/>
      <c r="L34" s="17"/>
      <c r="M34" s="206">
        <f t="shared" si="5"/>
        <v>0</v>
      </c>
      <c r="N34" s="70"/>
      <c r="O34" s="328"/>
      <c r="P34" s="318"/>
      <c r="Q34" s="246">
        <f t="shared" si="6"/>
        <v>0</v>
      </c>
      <c r="R34" s="318"/>
      <c r="S34" s="264" t="str">
        <f t="shared" si="2"/>
        <v>0</v>
      </c>
      <c r="T34" s="321"/>
      <c r="U34" s="246">
        <f t="shared" si="7"/>
        <v>0</v>
      </c>
      <c r="V34" s="318"/>
      <c r="W34" s="246">
        <f t="shared" si="3"/>
        <v>0</v>
      </c>
      <c r="X34" s="246">
        <f t="shared" si="8"/>
        <v>0</v>
      </c>
      <c r="Y34" s="320"/>
    </row>
    <row r="35" spans="1:25" s="309" customFormat="1" x14ac:dyDescent="0.25">
      <c r="A35" s="153">
        <v>22</v>
      </c>
      <c r="B35" s="68"/>
      <c r="C35" s="18"/>
      <c r="D35" s="19"/>
      <c r="E35" s="19"/>
      <c r="F35" s="144">
        <f t="shared" si="0"/>
        <v>0</v>
      </c>
      <c r="G35" s="284"/>
      <c r="H35" s="197" t="str">
        <f t="shared" si="1"/>
        <v>0</v>
      </c>
      <c r="I35" s="284"/>
      <c r="J35" s="205">
        <f t="shared" si="4"/>
        <v>0</v>
      </c>
      <c r="K35" s="37"/>
      <c r="L35" s="17"/>
      <c r="M35" s="206">
        <f t="shared" si="5"/>
        <v>0</v>
      </c>
      <c r="N35" s="70"/>
      <c r="O35" s="328"/>
      <c r="P35" s="318"/>
      <c r="Q35" s="246">
        <f t="shared" si="6"/>
        <v>0</v>
      </c>
      <c r="R35" s="318"/>
      <c r="S35" s="264" t="str">
        <f t="shared" si="2"/>
        <v>0</v>
      </c>
      <c r="T35" s="321"/>
      <c r="U35" s="246">
        <f t="shared" si="7"/>
        <v>0</v>
      </c>
      <c r="V35" s="318"/>
      <c r="W35" s="246">
        <f t="shared" si="3"/>
        <v>0</v>
      </c>
      <c r="X35" s="246">
        <f t="shared" si="8"/>
        <v>0</v>
      </c>
      <c r="Y35" s="320"/>
    </row>
    <row r="36" spans="1:25" s="309" customFormat="1" x14ac:dyDescent="0.25">
      <c r="A36" s="153">
        <v>23</v>
      </c>
      <c r="B36" s="68"/>
      <c r="C36" s="18"/>
      <c r="D36" s="19"/>
      <c r="E36" s="19"/>
      <c r="F36" s="144">
        <f t="shared" si="0"/>
        <v>0</v>
      </c>
      <c r="G36" s="284"/>
      <c r="H36" s="197" t="str">
        <f t="shared" si="1"/>
        <v>0</v>
      </c>
      <c r="I36" s="284"/>
      <c r="J36" s="205">
        <f t="shared" si="4"/>
        <v>0</v>
      </c>
      <c r="K36" s="37"/>
      <c r="L36" s="17"/>
      <c r="M36" s="206">
        <f t="shared" si="5"/>
        <v>0</v>
      </c>
      <c r="N36" s="70"/>
      <c r="O36" s="328"/>
      <c r="P36" s="318"/>
      <c r="Q36" s="246">
        <f t="shared" si="6"/>
        <v>0</v>
      </c>
      <c r="R36" s="318"/>
      <c r="S36" s="264" t="str">
        <f t="shared" si="2"/>
        <v>0</v>
      </c>
      <c r="T36" s="321"/>
      <c r="U36" s="246">
        <f t="shared" si="7"/>
        <v>0</v>
      </c>
      <c r="V36" s="318"/>
      <c r="W36" s="246">
        <f t="shared" si="3"/>
        <v>0</v>
      </c>
      <c r="X36" s="246">
        <f t="shared" si="8"/>
        <v>0</v>
      </c>
      <c r="Y36" s="320"/>
    </row>
    <row r="37" spans="1:25" s="309" customFormat="1" x14ac:dyDescent="0.25">
      <c r="A37" s="153">
        <v>24</v>
      </c>
      <c r="B37" s="68"/>
      <c r="C37" s="18"/>
      <c r="D37" s="19"/>
      <c r="E37" s="19"/>
      <c r="F37" s="144">
        <f t="shared" si="0"/>
        <v>0</v>
      </c>
      <c r="G37" s="284"/>
      <c r="H37" s="197" t="str">
        <f t="shared" si="1"/>
        <v>0</v>
      </c>
      <c r="I37" s="284"/>
      <c r="J37" s="205">
        <f t="shared" si="4"/>
        <v>0</v>
      </c>
      <c r="K37" s="37"/>
      <c r="L37" s="17"/>
      <c r="M37" s="206">
        <f t="shared" si="5"/>
        <v>0</v>
      </c>
      <c r="N37" s="70"/>
      <c r="O37" s="328"/>
      <c r="P37" s="318"/>
      <c r="Q37" s="246">
        <f t="shared" si="6"/>
        <v>0</v>
      </c>
      <c r="R37" s="318"/>
      <c r="S37" s="264" t="str">
        <f t="shared" si="2"/>
        <v>0</v>
      </c>
      <c r="T37" s="321"/>
      <c r="U37" s="246">
        <f t="shared" si="7"/>
        <v>0</v>
      </c>
      <c r="V37" s="318"/>
      <c r="W37" s="246">
        <f t="shared" si="3"/>
        <v>0</v>
      </c>
      <c r="X37" s="246">
        <f t="shared" si="8"/>
        <v>0</v>
      </c>
      <c r="Y37" s="320"/>
    </row>
    <row r="38" spans="1:25" s="309" customFormat="1" x14ac:dyDescent="0.25">
      <c r="A38" s="153">
        <v>25</v>
      </c>
      <c r="B38" s="68"/>
      <c r="C38" s="18"/>
      <c r="D38" s="19"/>
      <c r="E38" s="19"/>
      <c r="F38" s="144">
        <f t="shared" si="0"/>
        <v>0</v>
      </c>
      <c r="G38" s="284"/>
      <c r="H38" s="197" t="str">
        <f t="shared" si="1"/>
        <v>0</v>
      </c>
      <c r="I38" s="284"/>
      <c r="J38" s="205">
        <f t="shared" si="4"/>
        <v>0</v>
      </c>
      <c r="K38" s="37"/>
      <c r="L38" s="17"/>
      <c r="M38" s="206">
        <f t="shared" si="5"/>
        <v>0</v>
      </c>
      <c r="N38" s="70"/>
      <c r="O38" s="328"/>
      <c r="P38" s="318"/>
      <c r="Q38" s="246">
        <f t="shared" si="6"/>
        <v>0</v>
      </c>
      <c r="R38" s="318"/>
      <c r="S38" s="264" t="str">
        <f t="shared" si="2"/>
        <v>0</v>
      </c>
      <c r="T38" s="321"/>
      <c r="U38" s="246">
        <f t="shared" si="7"/>
        <v>0</v>
      </c>
      <c r="V38" s="318"/>
      <c r="W38" s="246">
        <f t="shared" si="3"/>
        <v>0</v>
      </c>
      <c r="X38" s="246">
        <f t="shared" si="8"/>
        <v>0</v>
      </c>
      <c r="Y38" s="320"/>
    </row>
    <row r="39" spans="1:25" s="309" customFormat="1" x14ac:dyDescent="0.25">
      <c r="A39" s="153">
        <v>26</v>
      </c>
      <c r="B39" s="68"/>
      <c r="C39" s="18"/>
      <c r="D39" s="19"/>
      <c r="E39" s="19"/>
      <c r="F39" s="144">
        <f t="shared" si="0"/>
        <v>0</v>
      </c>
      <c r="G39" s="284"/>
      <c r="H39" s="197" t="str">
        <f t="shared" si="1"/>
        <v>0</v>
      </c>
      <c r="I39" s="284"/>
      <c r="J39" s="205">
        <f t="shared" si="4"/>
        <v>0</v>
      </c>
      <c r="K39" s="37"/>
      <c r="L39" s="17"/>
      <c r="M39" s="206">
        <f t="shared" si="5"/>
        <v>0</v>
      </c>
      <c r="N39" s="70"/>
      <c r="O39" s="328"/>
      <c r="P39" s="318"/>
      <c r="Q39" s="246">
        <f t="shared" si="6"/>
        <v>0</v>
      </c>
      <c r="R39" s="318"/>
      <c r="S39" s="264" t="str">
        <f t="shared" si="2"/>
        <v>0</v>
      </c>
      <c r="T39" s="321"/>
      <c r="U39" s="246">
        <f t="shared" si="7"/>
        <v>0</v>
      </c>
      <c r="V39" s="318"/>
      <c r="W39" s="246">
        <f t="shared" si="3"/>
        <v>0</v>
      </c>
      <c r="X39" s="246">
        <f t="shared" si="8"/>
        <v>0</v>
      </c>
      <c r="Y39" s="320"/>
    </row>
    <row r="40" spans="1:25" s="309" customFormat="1" x14ac:dyDescent="0.25">
      <c r="A40" s="153">
        <v>27</v>
      </c>
      <c r="B40" s="68"/>
      <c r="C40" s="18"/>
      <c r="D40" s="19"/>
      <c r="E40" s="19"/>
      <c r="F40" s="144">
        <f t="shared" si="0"/>
        <v>0</v>
      </c>
      <c r="G40" s="284"/>
      <c r="H40" s="197" t="str">
        <f t="shared" si="1"/>
        <v>0</v>
      </c>
      <c r="I40" s="284"/>
      <c r="J40" s="205">
        <f t="shared" si="4"/>
        <v>0</v>
      </c>
      <c r="K40" s="37"/>
      <c r="L40" s="17"/>
      <c r="M40" s="206">
        <f t="shared" si="5"/>
        <v>0</v>
      </c>
      <c r="N40" s="70"/>
      <c r="O40" s="328"/>
      <c r="P40" s="318"/>
      <c r="Q40" s="246">
        <f t="shared" si="6"/>
        <v>0</v>
      </c>
      <c r="R40" s="318"/>
      <c r="S40" s="264" t="str">
        <f t="shared" si="2"/>
        <v>0</v>
      </c>
      <c r="T40" s="321"/>
      <c r="U40" s="246">
        <f t="shared" si="7"/>
        <v>0</v>
      </c>
      <c r="V40" s="318"/>
      <c r="W40" s="246">
        <f t="shared" si="3"/>
        <v>0</v>
      </c>
      <c r="X40" s="246">
        <f t="shared" si="8"/>
        <v>0</v>
      </c>
      <c r="Y40" s="320"/>
    </row>
    <row r="41" spans="1:25" s="309" customFormat="1" x14ac:dyDescent="0.25">
      <c r="A41" s="153">
        <v>28</v>
      </c>
      <c r="B41" s="68"/>
      <c r="C41" s="18"/>
      <c r="D41" s="19"/>
      <c r="E41" s="19"/>
      <c r="F41" s="144">
        <f t="shared" si="0"/>
        <v>0</v>
      </c>
      <c r="G41" s="284"/>
      <c r="H41" s="197" t="str">
        <f t="shared" si="1"/>
        <v>0</v>
      </c>
      <c r="I41" s="284"/>
      <c r="J41" s="205">
        <f t="shared" si="4"/>
        <v>0</v>
      </c>
      <c r="K41" s="37"/>
      <c r="L41" s="17"/>
      <c r="M41" s="206">
        <f t="shared" si="5"/>
        <v>0</v>
      </c>
      <c r="N41" s="70"/>
      <c r="O41" s="328"/>
      <c r="P41" s="318"/>
      <c r="Q41" s="246">
        <f t="shared" si="6"/>
        <v>0</v>
      </c>
      <c r="R41" s="318"/>
      <c r="S41" s="264" t="str">
        <f t="shared" si="2"/>
        <v>0</v>
      </c>
      <c r="T41" s="321"/>
      <c r="U41" s="246">
        <f t="shared" si="7"/>
        <v>0</v>
      </c>
      <c r="V41" s="318"/>
      <c r="W41" s="246">
        <f t="shared" si="3"/>
        <v>0</v>
      </c>
      <c r="X41" s="246">
        <f t="shared" si="8"/>
        <v>0</v>
      </c>
      <c r="Y41" s="320"/>
    </row>
    <row r="42" spans="1:25" s="309" customFormat="1" x14ac:dyDescent="0.25">
      <c r="A42" s="153">
        <v>29</v>
      </c>
      <c r="B42" s="68"/>
      <c r="C42" s="18"/>
      <c r="D42" s="19"/>
      <c r="E42" s="19"/>
      <c r="F42" s="144">
        <f t="shared" si="0"/>
        <v>0</v>
      </c>
      <c r="G42" s="284"/>
      <c r="H42" s="197" t="str">
        <f t="shared" si="1"/>
        <v>0</v>
      </c>
      <c r="I42" s="284"/>
      <c r="J42" s="205">
        <f t="shared" si="4"/>
        <v>0</v>
      </c>
      <c r="K42" s="37"/>
      <c r="L42" s="17"/>
      <c r="M42" s="206">
        <f t="shared" si="5"/>
        <v>0</v>
      </c>
      <c r="N42" s="70"/>
      <c r="O42" s="328"/>
      <c r="P42" s="318"/>
      <c r="Q42" s="246">
        <f t="shared" si="6"/>
        <v>0</v>
      </c>
      <c r="R42" s="318"/>
      <c r="S42" s="264" t="str">
        <f t="shared" si="2"/>
        <v>0</v>
      </c>
      <c r="T42" s="321"/>
      <c r="U42" s="246">
        <f t="shared" si="7"/>
        <v>0</v>
      </c>
      <c r="V42" s="318"/>
      <c r="W42" s="246">
        <f t="shared" si="3"/>
        <v>0</v>
      </c>
      <c r="X42" s="246">
        <f t="shared" si="8"/>
        <v>0</v>
      </c>
      <c r="Y42" s="320"/>
    </row>
    <row r="43" spans="1:25" s="309" customFormat="1" x14ac:dyDescent="0.25">
      <c r="A43" s="153">
        <v>30</v>
      </c>
      <c r="B43" s="68"/>
      <c r="C43" s="18"/>
      <c r="D43" s="19"/>
      <c r="E43" s="19"/>
      <c r="F43" s="144">
        <f t="shared" si="0"/>
        <v>0</v>
      </c>
      <c r="G43" s="284"/>
      <c r="H43" s="197" t="str">
        <f t="shared" si="1"/>
        <v>0</v>
      </c>
      <c r="I43" s="284"/>
      <c r="J43" s="205">
        <f t="shared" si="4"/>
        <v>0</v>
      </c>
      <c r="K43" s="37"/>
      <c r="L43" s="17"/>
      <c r="M43" s="206">
        <f t="shared" si="5"/>
        <v>0</v>
      </c>
      <c r="N43" s="70"/>
      <c r="O43" s="328"/>
      <c r="P43" s="318"/>
      <c r="Q43" s="246">
        <f t="shared" si="6"/>
        <v>0</v>
      </c>
      <c r="R43" s="318"/>
      <c r="S43" s="264" t="str">
        <f t="shared" si="2"/>
        <v>0</v>
      </c>
      <c r="T43" s="321"/>
      <c r="U43" s="246">
        <f t="shared" si="7"/>
        <v>0</v>
      </c>
      <c r="V43" s="318"/>
      <c r="W43" s="246">
        <f t="shared" si="3"/>
        <v>0</v>
      </c>
      <c r="X43" s="246">
        <f t="shared" si="8"/>
        <v>0</v>
      </c>
      <c r="Y43" s="320"/>
    </row>
    <row r="44" spans="1:25" s="309" customFormat="1" x14ac:dyDescent="0.25">
      <c r="A44" s="153">
        <v>31</v>
      </c>
      <c r="B44" s="68"/>
      <c r="C44" s="18"/>
      <c r="D44" s="19"/>
      <c r="E44" s="19"/>
      <c r="F44" s="144">
        <f t="shared" si="0"/>
        <v>0</v>
      </c>
      <c r="G44" s="284"/>
      <c r="H44" s="197" t="str">
        <f t="shared" si="1"/>
        <v>0</v>
      </c>
      <c r="I44" s="284"/>
      <c r="J44" s="205">
        <f t="shared" si="4"/>
        <v>0</v>
      </c>
      <c r="K44" s="37"/>
      <c r="L44" s="17"/>
      <c r="M44" s="206">
        <f t="shared" si="5"/>
        <v>0</v>
      </c>
      <c r="N44" s="70"/>
      <c r="O44" s="328"/>
      <c r="P44" s="318"/>
      <c r="Q44" s="246">
        <f t="shared" si="6"/>
        <v>0</v>
      </c>
      <c r="R44" s="318"/>
      <c r="S44" s="264" t="str">
        <f t="shared" si="2"/>
        <v>0</v>
      </c>
      <c r="T44" s="321"/>
      <c r="U44" s="246">
        <f t="shared" si="7"/>
        <v>0</v>
      </c>
      <c r="V44" s="318"/>
      <c r="W44" s="246">
        <f t="shared" si="3"/>
        <v>0</v>
      </c>
      <c r="X44" s="246">
        <f t="shared" si="8"/>
        <v>0</v>
      </c>
      <c r="Y44" s="320"/>
    </row>
    <row r="45" spans="1:25" s="309" customFormat="1" x14ac:dyDescent="0.25">
      <c r="A45" s="153">
        <v>32</v>
      </c>
      <c r="B45" s="68"/>
      <c r="C45" s="18"/>
      <c r="D45" s="19"/>
      <c r="E45" s="19"/>
      <c r="F45" s="144">
        <f t="shared" si="0"/>
        <v>0</v>
      </c>
      <c r="G45" s="284"/>
      <c r="H45" s="197" t="str">
        <f t="shared" si="1"/>
        <v>0</v>
      </c>
      <c r="I45" s="284"/>
      <c r="J45" s="205">
        <f t="shared" si="4"/>
        <v>0</v>
      </c>
      <c r="K45" s="37"/>
      <c r="L45" s="17"/>
      <c r="M45" s="206">
        <f t="shared" si="5"/>
        <v>0</v>
      </c>
      <c r="N45" s="70"/>
      <c r="O45" s="328"/>
      <c r="P45" s="318"/>
      <c r="Q45" s="246">
        <f t="shared" si="6"/>
        <v>0</v>
      </c>
      <c r="R45" s="318"/>
      <c r="S45" s="264" t="str">
        <f t="shared" si="2"/>
        <v>0</v>
      </c>
      <c r="T45" s="321"/>
      <c r="U45" s="246">
        <f t="shared" si="7"/>
        <v>0</v>
      </c>
      <c r="V45" s="318"/>
      <c r="W45" s="246">
        <f t="shared" si="3"/>
        <v>0</v>
      </c>
      <c r="X45" s="246">
        <f t="shared" si="8"/>
        <v>0</v>
      </c>
      <c r="Y45" s="320"/>
    </row>
    <row r="46" spans="1:25" x14ac:dyDescent="0.25">
      <c r="A46" s="153">
        <v>33</v>
      </c>
      <c r="B46" s="68"/>
      <c r="C46" s="18"/>
      <c r="D46" s="19"/>
      <c r="E46" s="19"/>
      <c r="F46" s="144">
        <f t="shared" si="0"/>
        <v>0</v>
      </c>
      <c r="G46" s="284"/>
      <c r="H46" s="197" t="str">
        <f t="shared" si="1"/>
        <v>0</v>
      </c>
      <c r="I46" s="284"/>
      <c r="J46" s="205">
        <f t="shared" si="4"/>
        <v>0</v>
      </c>
      <c r="K46" s="37"/>
      <c r="L46" s="17"/>
      <c r="M46" s="206">
        <f t="shared" si="5"/>
        <v>0</v>
      </c>
      <c r="N46" s="70"/>
      <c r="O46" s="328"/>
      <c r="P46" s="318"/>
      <c r="Q46" s="246">
        <f t="shared" si="6"/>
        <v>0</v>
      </c>
      <c r="R46" s="318"/>
      <c r="S46" s="264" t="str">
        <f t="shared" si="2"/>
        <v>0</v>
      </c>
      <c r="T46" s="321"/>
      <c r="U46" s="246">
        <f t="shared" si="7"/>
        <v>0</v>
      </c>
      <c r="V46" s="318"/>
      <c r="W46" s="246">
        <f t="shared" si="3"/>
        <v>0</v>
      </c>
      <c r="X46" s="246">
        <f t="shared" si="8"/>
        <v>0</v>
      </c>
      <c r="Y46" s="320"/>
    </row>
    <row r="47" spans="1:25" x14ac:dyDescent="0.25">
      <c r="A47" s="153">
        <v>34</v>
      </c>
      <c r="B47" s="68"/>
      <c r="C47" s="18"/>
      <c r="D47" s="19"/>
      <c r="E47" s="19"/>
      <c r="F47" s="144">
        <f t="shared" si="0"/>
        <v>0</v>
      </c>
      <c r="G47" s="284"/>
      <c r="H47" s="197" t="str">
        <f t="shared" si="1"/>
        <v>0</v>
      </c>
      <c r="I47" s="284"/>
      <c r="J47" s="205">
        <f t="shared" si="4"/>
        <v>0</v>
      </c>
      <c r="K47" s="37"/>
      <c r="L47" s="17"/>
      <c r="M47" s="206">
        <f t="shared" si="5"/>
        <v>0</v>
      </c>
      <c r="N47" s="70"/>
      <c r="O47" s="328"/>
      <c r="P47" s="318"/>
      <c r="Q47" s="246">
        <f t="shared" si="6"/>
        <v>0</v>
      </c>
      <c r="R47" s="318"/>
      <c r="S47" s="264" t="str">
        <f t="shared" si="2"/>
        <v>0</v>
      </c>
      <c r="T47" s="321"/>
      <c r="U47" s="246">
        <f t="shared" si="7"/>
        <v>0</v>
      </c>
      <c r="V47" s="318"/>
      <c r="W47" s="246">
        <f t="shared" si="3"/>
        <v>0</v>
      </c>
      <c r="X47" s="246">
        <f t="shared" si="8"/>
        <v>0</v>
      </c>
      <c r="Y47" s="320"/>
    </row>
    <row r="48" spans="1:25" x14ac:dyDescent="0.25">
      <c r="A48" s="153">
        <v>35</v>
      </c>
      <c r="B48" s="68"/>
      <c r="C48" s="15"/>
      <c r="D48" s="17"/>
      <c r="E48" s="17"/>
      <c r="F48" s="144">
        <f>D48+E48</f>
        <v>0</v>
      </c>
      <c r="G48" s="284"/>
      <c r="H48" s="197" t="str">
        <f t="shared" si="1"/>
        <v>0</v>
      </c>
      <c r="I48" s="284"/>
      <c r="J48" s="205">
        <f t="shared" si="4"/>
        <v>0</v>
      </c>
      <c r="K48" s="37"/>
      <c r="L48" s="17"/>
      <c r="M48" s="206">
        <f t="shared" si="5"/>
        <v>0</v>
      </c>
      <c r="N48" s="42"/>
      <c r="O48" s="329"/>
      <c r="P48" s="318"/>
      <c r="Q48" s="246">
        <f t="shared" si="6"/>
        <v>0</v>
      </c>
      <c r="R48" s="318"/>
      <c r="S48" s="264" t="str">
        <f t="shared" si="2"/>
        <v>0</v>
      </c>
      <c r="T48" s="319"/>
      <c r="U48" s="246">
        <f t="shared" si="7"/>
        <v>0</v>
      </c>
      <c r="V48" s="318"/>
      <c r="W48" s="246">
        <f t="shared" si="3"/>
        <v>0</v>
      </c>
      <c r="X48" s="246">
        <f t="shared" si="8"/>
        <v>0</v>
      </c>
      <c r="Y48" s="323"/>
    </row>
    <row r="49" spans="1:29" x14ac:dyDescent="0.25">
      <c r="A49" s="153">
        <v>36</v>
      </c>
      <c r="B49" s="68"/>
      <c r="C49" s="15"/>
      <c r="D49" s="17"/>
      <c r="E49" s="17"/>
      <c r="F49" s="144">
        <f t="shared" ref="F49:F53" si="9">D49+E49</f>
        <v>0</v>
      </c>
      <c r="G49" s="284"/>
      <c r="H49" s="197" t="str">
        <f t="shared" si="1"/>
        <v>0</v>
      </c>
      <c r="I49" s="284"/>
      <c r="J49" s="205">
        <f t="shared" si="4"/>
        <v>0</v>
      </c>
      <c r="K49" s="37"/>
      <c r="L49" s="17"/>
      <c r="M49" s="206">
        <f t="shared" si="5"/>
        <v>0</v>
      </c>
      <c r="N49" s="42"/>
      <c r="O49" s="329"/>
      <c r="P49" s="318"/>
      <c r="Q49" s="246">
        <f t="shared" si="6"/>
        <v>0</v>
      </c>
      <c r="R49" s="318"/>
      <c r="S49" s="264" t="str">
        <f t="shared" si="2"/>
        <v>0</v>
      </c>
      <c r="T49" s="319"/>
      <c r="U49" s="246">
        <f t="shared" si="7"/>
        <v>0</v>
      </c>
      <c r="V49" s="318"/>
      <c r="W49" s="246">
        <f t="shared" si="3"/>
        <v>0</v>
      </c>
      <c r="X49" s="246">
        <f t="shared" si="8"/>
        <v>0</v>
      </c>
      <c r="Y49" s="323"/>
    </row>
    <row r="50" spans="1:29" x14ac:dyDescent="0.25">
      <c r="A50" s="153">
        <v>37</v>
      </c>
      <c r="B50" s="68"/>
      <c r="C50" s="15"/>
      <c r="D50" s="17"/>
      <c r="E50" s="17"/>
      <c r="F50" s="144">
        <f t="shared" si="9"/>
        <v>0</v>
      </c>
      <c r="G50" s="284"/>
      <c r="H50" s="197" t="str">
        <f t="shared" si="1"/>
        <v>0</v>
      </c>
      <c r="I50" s="284"/>
      <c r="J50" s="205">
        <f t="shared" si="4"/>
        <v>0</v>
      </c>
      <c r="K50" s="37"/>
      <c r="L50" s="17"/>
      <c r="M50" s="206">
        <f t="shared" si="5"/>
        <v>0</v>
      </c>
      <c r="N50" s="42"/>
      <c r="O50" s="329"/>
      <c r="P50" s="318"/>
      <c r="Q50" s="246">
        <f t="shared" si="6"/>
        <v>0</v>
      </c>
      <c r="R50" s="318"/>
      <c r="S50" s="264" t="str">
        <f t="shared" si="2"/>
        <v>0</v>
      </c>
      <c r="T50" s="319"/>
      <c r="U50" s="246">
        <f t="shared" si="7"/>
        <v>0</v>
      </c>
      <c r="V50" s="318"/>
      <c r="W50" s="246">
        <f t="shared" si="3"/>
        <v>0</v>
      </c>
      <c r="X50" s="246">
        <f t="shared" si="8"/>
        <v>0</v>
      </c>
      <c r="Y50" s="323"/>
    </row>
    <row r="51" spans="1:29" x14ac:dyDescent="0.25">
      <c r="A51" s="153">
        <v>38</v>
      </c>
      <c r="B51" s="68"/>
      <c r="C51" s="15"/>
      <c r="D51" s="17"/>
      <c r="E51" s="17"/>
      <c r="F51" s="144">
        <f t="shared" si="9"/>
        <v>0</v>
      </c>
      <c r="G51" s="284"/>
      <c r="H51" s="197" t="str">
        <f t="shared" si="1"/>
        <v>0</v>
      </c>
      <c r="I51" s="284"/>
      <c r="J51" s="205">
        <f t="shared" si="4"/>
        <v>0</v>
      </c>
      <c r="K51" s="37"/>
      <c r="L51" s="17"/>
      <c r="M51" s="206">
        <f t="shared" si="5"/>
        <v>0</v>
      </c>
      <c r="N51" s="42"/>
      <c r="O51" s="329"/>
      <c r="P51" s="318"/>
      <c r="Q51" s="246">
        <f t="shared" si="6"/>
        <v>0</v>
      </c>
      <c r="R51" s="318"/>
      <c r="S51" s="264" t="str">
        <f t="shared" si="2"/>
        <v>0</v>
      </c>
      <c r="T51" s="319"/>
      <c r="U51" s="246">
        <f t="shared" si="7"/>
        <v>0</v>
      </c>
      <c r="V51" s="318"/>
      <c r="W51" s="246">
        <f t="shared" si="3"/>
        <v>0</v>
      </c>
      <c r="X51" s="246">
        <f t="shared" si="8"/>
        <v>0</v>
      </c>
      <c r="Y51" s="323"/>
    </row>
    <row r="52" spans="1:29" x14ac:dyDescent="0.25">
      <c r="A52" s="153">
        <v>39</v>
      </c>
      <c r="B52" s="68"/>
      <c r="C52" s="15"/>
      <c r="D52" s="17"/>
      <c r="E52" s="17"/>
      <c r="F52" s="144">
        <f t="shared" si="9"/>
        <v>0</v>
      </c>
      <c r="G52" s="284"/>
      <c r="H52" s="197" t="str">
        <f t="shared" si="1"/>
        <v>0</v>
      </c>
      <c r="I52" s="284"/>
      <c r="J52" s="205">
        <f t="shared" si="4"/>
        <v>0</v>
      </c>
      <c r="K52" s="37"/>
      <c r="L52" s="17"/>
      <c r="M52" s="206">
        <f t="shared" si="5"/>
        <v>0</v>
      </c>
      <c r="N52" s="42"/>
      <c r="O52" s="329"/>
      <c r="P52" s="318"/>
      <c r="Q52" s="246">
        <f t="shared" si="6"/>
        <v>0</v>
      </c>
      <c r="R52" s="318"/>
      <c r="S52" s="264" t="str">
        <f t="shared" si="2"/>
        <v>0</v>
      </c>
      <c r="T52" s="319"/>
      <c r="U52" s="246">
        <f t="shared" si="7"/>
        <v>0</v>
      </c>
      <c r="V52" s="318"/>
      <c r="W52" s="246">
        <f t="shared" si="3"/>
        <v>0</v>
      </c>
      <c r="X52" s="246">
        <f t="shared" si="8"/>
        <v>0</v>
      </c>
      <c r="Y52" s="323"/>
    </row>
    <row r="53" spans="1:29" x14ac:dyDescent="0.25">
      <c r="A53" s="153">
        <v>40</v>
      </c>
      <c r="B53" s="68"/>
      <c r="C53" s="15"/>
      <c r="D53" s="17"/>
      <c r="E53" s="17"/>
      <c r="F53" s="144">
        <f t="shared" si="9"/>
        <v>0</v>
      </c>
      <c r="G53" s="284"/>
      <c r="H53" s="197" t="str">
        <f t="shared" si="1"/>
        <v>0</v>
      </c>
      <c r="I53" s="284"/>
      <c r="J53" s="205">
        <f t="shared" si="4"/>
        <v>0</v>
      </c>
      <c r="K53" s="37"/>
      <c r="L53" s="17"/>
      <c r="M53" s="206">
        <f t="shared" si="5"/>
        <v>0</v>
      </c>
      <c r="N53" s="42"/>
      <c r="O53" s="329"/>
      <c r="P53" s="318"/>
      <c r="Q53" s="246">
        <f t="shared" si="6"/>
        <v>0</v>
      </c>
      <c r="R53" s="318"/>
      <c r="S53" s="264" t="str">
        <f t="shared" si="2"/>
        <v>0</v>
      </c>
      <c r="T53" s="319"/>
      <c r="U53" s="246">
        <f t="shared" si="7"/>
        <v>0</v>
      </c>
      <c r="V53" s="318"/>
      <c r="W53" s="246">
        <f t="shared" si="3"/>
        <v>0</v>
      </c>
      <c r="X53" s="246">
        <f t="shared" si="8"/>
        <v>0</v>
      </c>
      <c r="Y53" s="323"/>
    </row>
    <row r="54" spans="1:29" ht="15.75" thickBot="1" x14ac:dyDescent="0.3">
      <c r="A54" s="199" t="s">
        <v>46</v>
      </c>
      <c r="B54" s="200"/>
      <c r="C54" s="201"/>
      <c r="D54" s="201"/>
      <c r="E54" s="201"/>
      <c r="F54" s="201"/>
      <c r="G54" s="201"/>
      <c r="H54" s="201"/>
      <c r="I54" s="202"/>
      <c r="J54" s="202"/>
      <c r="K54" s="202"/>
      <c r="L54" s="202"/>
      <c r="M54" s="138">
        <f>SUM(M14:M53)</f>
        <v>0</v>
      </c>
      <c r="N54" s="287"/>
      <c r="O54" s="330"/>
      <c r="P54" s="325"/>
      <c r="Q54" s="262"/>
      <c r="R54" s="325"/>
      <c r="S54" s="265"/>
      <c r="T54" s="325"/>
      <c r="U54" s="262">
        <f>SUM(U14:U53)</f>
        <v>0</v>
      </c>
      <c r="V54" s="262">
        <f>SUM(V14:V53)</f>
        <v>0</v>
      </c>
      <c r="W54" s="262">
        <f t="shared" ref="W54" si="10">SUM(W14:W53)</f>
        <v>0</v>
      </c>
      <c r="X54" s="262">
        <f>SUM(X14:X53)</f>
        <v>0</v>
      </c>
      <c r="Y54" s="326"/>
    </row>
    <row r="56" spans="1:29" ht="14.85" customHeight="1" thickBot="1" x14ac:dyDescent="0.3"/>
    <row r="57" spans="1:29" ht="15.75" hidden="1" thickBot="1" x14ac:dyDescent="0.3"/>
    <row r="58" spans="1:29" ht="15.75" hidden="1" thickBot="1" x14ac:dyDescent="0.3">
      <c r="A58" s="303" t="s">
        <v>46</v>
      </c>
    </row>
    <row r="59" spans="1:29" ht="15.75" hidden="1" thickBot="1" x14ac:dyDescent="0.3"/>
    <row r="60" spans="1:29" ht="70.150000000000006" customHeight="1" thickBot="1" x14ac:dyDescent="0.3">
      <c r="A60" s="497"/>
      <c r="B60" s="498"/>
      <c r="C60" s="499"/>
      <c r="D60" s="499"/>
      <c r="E60" s="499"/>
      <c r="F60" s="499"/>
      <c r="G60" s="499"/>
      <c r="H60" s="499"/>
      <c r="I60" s="499"/>
      <c r="J60" s="499"/>
      <c r="K60" s="499"/>
      <c r="L60" s="499"/>
      <c r="M60" s="499"/>
      <c r="N60" s="500"/>
      <c r="O60" s="203"/>
      <c r="P60" s="204"/>
      <c r="Q60" s="204"/>
      <c r="R60" s="204"/>
      <c r="S60" s="204"/>
      <c r="T60" s="204"/>
      <c r="U60" s="204"/>
      <c r="V60" s="204"/>
      <c r="W60" s="204"/>
      <c r="X60" s="204"/>
      <c r="Y60" s="204"/>
    </row>
    <row r="61" spans="1:29" x14ac:dyDescent="0.25">
      <c r="A61" s="303" t="s">
        <v>25</v>
      </c>
    </row>
    <row r="62" spans="1:29" ht="51.6" customHeight="1" x14ac:dyDescent="0.25">
      <c r="A62" s="528" t="s">
        <v>69</v>
      </c>
      <c r="B62" s="528"/>
      <c r="C62" s="528"/>
      <c r="D62" s="528"/>
      <c r="E62" s="528"/>
      <c r="F62" s="528"/>
      <c r="G62" s="528"/>
      <c r="H62" s="528"/>
      <c r="I62" s="528"/>
      <c r="J62" s="528"/>
      <c r="K62" s="528"/>
      <c r="L62" s="528"/>
      <c r="M62" s="528"/>
      <c r="N62" s="528"/>
      <c r="O62" s="304"/>
      <c r="P62" s="304"/>
      <c r="Q62" s="304"/>
      <c r="R62" s="304"/>
      <c r="S62" s="304"/>
      <c r="T62" s="304"/>
      <c r="U62" s="304"/>
      <c r="V62" s="304"/>
      <c r="W62" s="304"/>
      <c r="X62" s="304"/>
      <c r="Y62" s="304"/>
      <c r="Z62" s="304"/>
      <c r="AA62" s="304"/>
      <c r="AB62" s="304"/>
      <c r="AC62" s="304"/>
    </row>
  </sheetData>
  <sheetProtection algorithmName="SHA-512" hashValue="m80jqJVlvThHBIQnYdYyfc5h6BWEGi5PeRGTBTR/efpg1ypeLFP+9Ftjw2OCBUc3YJz3rGWO5aGD8OoZee7AlQ==" saltValue="pFnx3+UkDKM++WgOZU0xpw==" spinCount="100000" sheet="1" objects="1" scenarios="1"/>
  <mergeCells count="9">
    <mergeCell ref="A62:N62"/>
    <mergeCell ref="A60:N60"/>
    <mergeCell ref="C4:E4"/>
    <mergeCell ref="C5:P5"/>
    <mergeCell ref="C6:Q6"/>
    <mergeCell ref="N8:O8"/>
    <mergeCell ref="P8:Q8"/>
    <mergeCell ref="A11:N12"/>
    <mergeCell ref="O11:Y12"/>
  </mergeCells>
  <pageMargins left="0.70866141732283472" right="0.70866141732283472" top="0.78740157480314965" bottom="0.78740157480314965" header="0.31496062992125984" footer="0.31496062992125984"/>
  <pageSetup paperSize="8" scale="53" fitToHeight="0" orientation="landscape" cellComments="asDisplayed" r:id="rId1"/>
  <headerFooter>
    <oddFooter>&amp;C&amp;9&amp;F, &amp;A</oddFooter>
  </headerFooter>
  <colBreaks count="1" manualBreakCount="1">
    <brk id="25"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'PK Übersicht'!$B$10:$O$10</xm:f>
          </x14:formula1>
          <xm:sqref>C14:C53</xm:sqref>
        </x14:dataValidation>
        <x14:dataValidation type="list" allowBlank="1" showInputMessage="1" showErrorMessage="1" promptTitle="Geschäftsbereich" xr:uid="{00000000-0002-0000-0800-000001000000}">
          <x14:formula1>
            <xm:f>dropdown!$A$2:$A$11</xm:f>
          </x14:formula1>
          <xm:sqref>B14:B53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J13"/>
  <sheetViews>
    <sheetView workbookViewId="0">
      <selection activeCell="A6" sqref="A6"/>
    </sheetView>
  </sheetViews>
  <sheetFormatPr baseColWidth="10" defaultColWidth="11.42578125" defaultRowHeight="12.75" x14ac:dyDescent="0.2"/>
  <cols>
    <col min="1" max="1" width="15.140625" style="332" customWidth="1"/>
    <col min="2" max="16384" width="11.42578125" style="332"/>
  </cols>
  <sheetData>
    <row r="2" spans="1:10" x14ac:dyDescent="0.2">
      <c r="A2" s="331" t="s">
        <v>87</v>
      </c>
      <c r="C2" s="332" t="s">
        <v>120</v>
      </c>
      <c r="E2" s="332" t="s">
        <v>123</v>
      </c>
      <c r="G2" s="331" t="s">
        <v>164</v>
      </c>
      <c r="J2" s="332" t="s">
        <v>177</v>
      </c>
    </row>
    <row r="3" spans="1:10" x14ac:dyDescent="0.2">
      <c r="A3" s="331" t="s">
        <v>88</v>
      </c>
      <c r="C3" s="331" t="s">
        <v>135</v>
      </c>
      <c r="E3" s="332" t="s">
        <v>124</v>
      </c>
      <c r="G3" s="331" t="s">
        <v>165</v>
      </c>
      <c r="J3" s="332" t="s">
        <v>179</v>
      </c>
    </row>
    <row r="4" spans="1:10" x14ac:dyDescent="0.2">
      <c r="A4" s="331" t="s">
        <v>89</v>
      </c>
      <c r="C4" s="332" t="s">
        <v>121</v>
      </c>
      <c r="E4" s="332" t="s">
        <v>125</v>
      </c>
      <c r="G4" s="331" t="s">
        <v>158</v>
      </c>
      <c r="J4" s="332" t="s">
        <v>180</v>
      </c>
    </row>
    <row r="5" spans="1:10" x14ac:dyDescent="0.2">
      <c r="A5" s="331" t="s">
        <v>187</v>
      </c>
      <c r="C5" s="332" t="s">
        <v>122</v>
      </c>
      <c r="E5" s="332" t="s">
        <v>126</v>
      </c>
      <c r="G5" s="331" t="s">
        <v>159</v>
      </c>
      <c r="J5" s="332" t="s">
        <v>178</v>
      </c>
    </row>
    <row r="6" spans="1:10" x14ac:dyDescent="0.2">
      <c r="A6" s="331" t="s">
        <v>90</v>
      </c>
      <c r="E6" s="332" t="s">
        <v>127</v>
      </c>
      <c r="G6" s="331" t="s">
        <v>160</v>
      </c>
      <c r="J6" s="332" t="s">
        <v>181</v>
      </c>
    </row>
    <row r="7" spans="1:10" x14ac:dyDescent="0.2">
      <c r="A7" s="331" t="s">
        <v>91</v>
      </c>
      <c r="E7" s="332" t="s">
        <v>128</v>
      </c>
      <c r="G7" s="331" t="s">
        <v>161</v>
      </c>
      <c r="J7" s="332" t="s">
        <v>182</v>
      </c>
    </row>
    <row r="8" spans="1:10" x14ac:dyDescent="0.2">
      <c r="A8" s="331" t="s">
        <v>92</v>
      </c>
      <c r="E8" s="332" t="s">
        <v>129</v>
      </c>
      <c r="G8" s="331" t="s">
        <v>162</v>
      </c>
      <c r="J8" s="332" t="s">
        <v>184</v>
      </c>
    </row>
    <row r="9" spans="1:10" x14ac:dyDescent="0.2">
      <c r="A9" s="331" t="s">
        <v>93</v>
      </c>
      <c r="E9" s="332" t="s">
        <v>130</v>
      </c>
      <c r="G9" s="331" t="s">
        <v>157</v>
      </c>
    </row>
    <row r="10" spans="1:10" x14ac:dyDescent="0.2">
      <c r="A10" s="331" t="s">
        <v>94</v>
      </c>
      <c r="E10" s="332" t="s">
        <v>131</v>
      </c>
      <c r="G10" s="331" t="s">
        <v>163</v>
      </c>
    </row>
    <row r="11" spans="1:10" x14ac:dyDescent="0.2">
      <c r="A11" s="331" t="s">
        <v>95</v>
      </c>
      <c r="E11" s="332" t="s">
        <v>132</v>
      </c>
    </row>
    <row r="12" spans="1:10" x14ac:dyDescent="0.2">
      <c r="E12" s="332" t="s">
        <v>133</v>
      </c>
    </row>
    <row r="13" spans="1:10" x14ac:dyDescent="0.2">
      <c r="E13" s="332" t="s">
        <v>134</v>
      </c>
    </row>
  </sheetData>
  <sheetProtection algorithmName="SHA-512" hashValue="fQXPGfiGSTaJoROjMnKr4DCCfIzDB4xAw0mAzCu463wKQ/U0FQRWve6QDkxnT9aoc7VSkeZrg3okB5RX+k2SBQ==" saltValue="gYSfS/2m9Y0b5w7ja0eOwg==" spinCount="100000"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39"/>
  <sheetViews>
    <sheetView tabSelected="1" topLeftCell="C43" zoomScale="85" zoomScaleNormal="85" zoomScaleSheetLayoutView="85" workbookViewId="0">
      <selection activeCell="K81" sqref="K81"/>
    </sheetView>
  </sheetViews>
  <sheetFormatPr baseColWidth="10" defaultColWidth="10.85546875" defaultRowHeight="15" x14ac:dyDescent="0.25"/>
  <cols>
    <col min="1" max="1" width="8.5703125" style="303" customWidth="1"/>
    <col min="2" max="2" width="22.140625" style="303" customWidth="1"/>
    <col min="3" max="3" width="25.28515625" style="303" customWidth="1"/>
    <col min="4" max="4" width="28" style="303" customWidth="1"/>
    <col min="5" max="5" width="21" style="303" customWidth="1"/>
    <col min="6" max="6" width="19" style="303" customWidth="1"/>
    <col min="7" max="7" width="5.85546875" style="303" hidden="1" customWidth="1"/>
    <col min="8" max="8" width="6" style="303" customWidth="1"/>
    <col min="9" max="9" width="8.42578125" style="303" customWidth="1"/>
    <col min="10" max="10" width="22" style="303" customWidth="1"/>
    <col min="11" max="11" width="25.140625" style="303" customWidth="1"/>
    <col min="12" max="13" width="21.42578125" style="303" customWidth="1"/>
    <col min="14" max="14" width="21.5703125" style="303" customWidth="1"/>
    <col min="15" max="15" width="0" style="303" hidden="1" customWidth="1"/>
    <col min="16" max="17" width="10.85546875" style="303" hidden="1" customWidth="1"/>
    <col min="18" max="18" width="0" style="303" hidden="1" customWidth="1"/>
    <col min="19" max="16384" width="10.85546875" style="303"/>
  </cols>
  <sheetData>
    <row r="1" spans="1:14" s="82" customFormat="1" ht="118.15" customHeight="1" x14ac:dyDescent="0.35">
      <c r="A1" s="393" t="s">
        <v>85</v>
      </c>
      <c r="B1" s="393"/>
      <c r="C1" s="393"/>
      <c r="D1" s="393"/>
      <c r="E1" s="393"/>
      <c r="F1" s="393"/>
      <c r="G1" s="393"/>
      <c r="H1" s="393"/>
      <c r="I1" s="393"/>
      <c r="J1" s="393"/>
      <c r="K1" s="393"/>
      <c r="L1" s="393"/>
      <c r="M1" s="393"/>
      <c r="N1" s="393"/>
    </row>
    <row r="2" spans="1:14" ht="15" customHeight="1" x14ac:dyDescent="0.3">
      <c r="A2" s="80"/>
    </row>
    <row r="3" spans="1:14" ht="15.75" thickBot="1" x14ac:dyDescent="0.3"/>
    <row r="4" spans="1:14" ht="30.75" customHeight="1" x14ac:dyDescent="0.25">
      <c r="A4" s="445" t="s">
        <v>82</v>
      </c>
      <c r="B4" s="446"/>
      <c r="C4" s="449"/>
      <c r="D4" s="450"/>
      <c r="E4" s="111" t="s">
        <v>60</v>
      </c>
      <c r="F4" s="61"/>
      <c r="I4" s="407" t="s">
        <v>25</v>
      </c>
      <c r="J4" s="408"/>
      <c r="K4" s="408"/>
      <c r="L4" s="408"/>
      <c r="M4" s="408"/>
      <c r="N4" s="409"/>
    </row>
    <row r="5" spans="1:14" x14ac:dyDescent="0.25">
      <c r="A5" s="447" t="s">
        <v>32</v>
      </c>
      <c r="B5" s="447"/>
      <c r="C5" s="354"/>
      <c r="D5" s="241"/>
      <c r="E5" s="241"/>
      <c r="F5" s="242"/>
      <c r="I5" s="410"/>
      <c r="J5" s="411"/>
      <c r="K5" s="411"/>
      <c r="L5" s="411"/>
      <c r="M5" s="411"/>
      <c r="N5" s="412"/>
    </row>
    <row r="6" spans="1:14" x14ac:dyDescent="0.25">
      <c r="A6" s="448" t="s">
        <v>31</v>
      </c>
      <c r="B6" s="448"/>
      <c r="C6" s="337"/>
      <c r="D6" s="243"/>
      <c r="E6" s="243"/>
      <c r="F6" s="244"/>
      <c r="I6" s="410"/>
      <c r="J6" s="411"/>
      <c r="K6" s="411"/>
      <c r="L6" s="411"/>
      <c r="M6" s="411"/>
      <c r="N6" s="412"/>
    </row>
    <row r="7" spans="1:14" s="83" customFormat="1" x14ac:dyDescent="0.25">
      <c r="C7" s="112"/>
      <c r="D7" s="112"/>
      <c r="E7" s="112"/>
      <c r="F7" s="112"/>
      <c r="I7" s="410"/>
      <c r="J7" s="411"/>
      <c r="K7" s="411"/>
      <c r="L7" s="411"/>
      <c r="M7" s="411"/>
      <c r="N7" s="412"/>
    </row>
    <row r="8" spans="1:14" ht="16.149999999999999" customHeight="1" thickBot="1" x14ac:dyDescent="0.3">
      <c r="A8" s="451" t="s">
        <v>54</v>
      </c>
      <c r="B8" s="452"/>
      <c r="C8" s="455"/>
      <c r="D8" s="456"/>
      <c r="E8" s="111" t="s">
        <v>61</v>
      </c>
      <c r="F8" s="61"/>
      <c r="I8" s="413"/>
      <c r="J8" s="414"/>
      <c r="K8" s="414"/>
      <c r="L8" s="414"/>
      <c r="M8" s="414"/>
      <c r="N8" s="415"/>
    </row>
    <row r="9" spans="1:14" x14ac:dyDescent="0.25">
      <c r="A9" s="448" t="s">
        <v>30</v>
      </c>
      <c r="B9" s="448"/>
      <c r="C9" s="337"/>
      <c r="D9" s="243"/>
      <c r="E9" s="243"/>
      <c r="F9" s="244"/>
    </row>
    <row r="10" spans="1:14" ht="15" customHeight="1" x14ac:dyDescent="0.25">
      <c r="A10" s="84" t="s">
        <v>62</v>
      </c>
      <c r="C10" s="337"/>
      <c r="D10" s="243"/>
      <c r="E10" s="243"/>
      <c r="F10" s="244"/>
      <c r="I10" s="416" t="s">
        <v>69</v>
      </c>
      <c r="J10" s="417"/>
      <c r="K10" s="417"/>
      <c r="L10" s="417"/>
      <c r="M10" s="417"/>
      <c r="N10" s="417"/>
    </row>
    <row r="11" spans="1:14" x14ac:dyDescent="0.25">
      <c r="A11" s="448" t="s">
        <v>29</v>
      </c>
      <c r="B11" s="448"/>
      <c r="C11" s="453"/>
      <c r="D11" s="454"/>
      <c r="E11" s="113"/>
      <c r="F11" s="113"/>
      <c r="I11" s="417"/>
      <c r="J11" s="417"/>
      <c r="K11" s="417"/>
      <c r="L11" s="417"/>
      <c r="M11" s="417"/>
      <c r="N11" s="417"/>
    </row>
    <row r="12" spans="1:14" x14ac:dyDescent="0.25">
      <c r="A12" s="448" t="s">
        <v>55</v>
      </c>
      <c r="B12" s="448"/>
      <c r="C12" s="18"/>
      <c r="G12" s="303" t="s">
        <v>52</v>
      </c>
      <c r="I12" s="417"/>
      <c r="J12" s="417"/>
      <c r="K12" s="417"/>
      <c r="L12" s="417"/>
      <c r="M12" s="417"/>
      <c r="N12" s="417"/>
    </row>
    <row r="13" spans="1:14" x14ac:dyDescent="0.25">
      <c r="G13" s="303" t="s">
        <v>53</v>
      </c>
      <c r="I13" s="417"/>
      <c r="J13" s="417"/>
      <c r="K13" s="417"/>
      <c r="L13" s="417"/>
      <c r="M13" s="417"/>
      <c r="N13" s="417"/>
    </row>
    <row r="14" spans="1:14" x14ac:dyDescent="0.25">
      <c r="A14" s="457" t="s">
        <v>83</v>
      </c>
      <c r="B14" s="448"/>
      <c r="C14" s="16"/>
      <c r="D14" s="336"/>
      <c r="E14" s="114"/>
      <c r="F14" s="115"/>
    </row>
    <row r="15" spans="1:14" ht="15.75" thickBot="1" x14ac:dyDescent="0.3">
      <c r="C15" s="85"/>
      <c r="D15" s="85"/>
      <c r="E15" s="86"/>
    </row>
    <row r="16" spans="1:14" ht="30" customHeight="1" x14ac:dyDescent="0.35">
      <c r="A16" s="429" t="s">
        <v>136</v>
      </c>
      <c r="B16" s="430"/>
      <c r="C16" s="430"/>
      <c r="D16" s="430"/>
      <c r="E16" s="430"/>
      <c r="F16" s="431"/>
      <c r="I16" s="429" t="s">
        <v>70</v>
      </c>
      <c r="J16" s="430"/>
      <c r="K16" s="430"/>
      <c r="L16" s="430"/>
      <c r="M16" s="430"/>
      <c r="N16" s="431"/>
    </row>
    <row r="17" spans="1:22" ht="15" customHeight="1" thickBot="1" x14ac:dyDescent="0.4">
      <c r="A17" s="239"/>
      <c r="B17" s="240"/>
      <c r="C17" s="240"/>
      <c r="D17" s="240"/>
      <c r="E17" s="240"/>
      <c r="F17" s="232"/>
      <c r="I17" s="214"/>
      <c r="J17" s="97"/>
      <c r="K17" s="97"/>
      <c r="L17" s="97"/>
      <c r="M17" s="97"/>
      <c r="N17" s="97"/>
    </row>
    <row r="18" spans="1:22" ht="18.75" x14ac:dyDescent="0.3">
      <c r="A18" s="420" t="s">
        <v>152</v>
      </c>
      <c r="B18" s="421"/>
      <c r="C18" s="421"/>
      <c r="D18" s="421"/>
      <c r="E18" s="421"/>
      <c r="F18" s="422"/>
      <c r="I18" s="420" t="s">
        <v>167</v>
      </c>
      <c r="J18" s="421"/>
      <c r="K18" s="421"/>
      <c r="L18" s="421"/>
      <c r="M18" s="421"/>
      <c r="N18" s="422"/>
    </row>
    <row r="19" spans="1:22" ht="7.5" customHeight="1" thickBot="1" x14ac:dyDescent="0.35">
      <c r="A19" s="216"/>
      <c r="B19" s="97"/>
      <c r="C19" s="97"/>
      <c r="D19" s="97"/>
      <c r="E19" s="97"/>
      <c r="F19" s="215"/>
      <c r="I19" s="214"/>
      <c r="J19" s="97"/>
      <c r="K19" s="97"/>
      <c r="L19" s="97"/>
      <c r="M19" s="97"/>
      <c r="N19" s="97"/>
    </row>
    <row r="20" spans="1:22" ht="75.75" customHeight="1" x14ac:dyDescent="0.25">
      <c r="A20" s="400" t="s">
        <v>27</v>
      </c>
      <c r="B20" s="401"/>
      <c r="C20" s="231" t="s">
        <v>172</v>
      </c>
      <c r="D20" s="231" t="s">
        <v>173</v>
      </c>
      <c r="E20" s="254" t="s">
        <v>174</v>
      </c>
      <c r="F20" s="89" t="s">
        <v>49</v>
      </c>
      <c r="I20" s="418"/>
      <c r="J20" s="419"/>
      <c r="K20" s="292"/>
      <c r="L20" s="293" t="s">
        <v>169</v>
      </c>
      <c r="M20" s="231" t="s">
        <v>175</v>
      </c>
      <c r="N20" s="270" t="s">
        <v>77</v>
      </c>
    </row>
    <row r="21" spans="1:22" s="91" customFormat="1" ht="18.600000000000001" customHeight="1" x14ac:dyDescent="0.25">
      <c r="A21" s="389" t="s">
        <v>48</v>
      </c>
      <c r="B21" s="390"/>
      <c r="C21" s="221">
        <f>C52+C65+C78+K52+K65+K78</f>
        <v>0</v>
      </c>
      <c r="D21" s="221">
        <f>D52+D65+D78+L52+L65+L78</f>
        <v>0</v>
      </c>
      <c r="E21" s="230"/>
      <c r="F21" s="283">
        <f>F52+F65+F78+N52+N65+N78</f>
        <v>0</v>
      </c>
      <c r="I21" s="427" t="s">
        <v>78</v>
      </c>
      <c r="J21" s="428"/>
      <c r="K21" s="428"/>
      <c r="L21" s="222">
        <f>L22+L23</f>
        <v>150000</v>
      </c>
      <c r="M21" s="290">
        <f>IF(P21&lt;P22,P21,P22)</f>
        <v>0</v>
      </c>
      <c r="N21" s="295">
        <f>IF(Q21&lt;Q22,Q21,Q22)</f>
        <v>0</v>
      </c>
      <c r="P21" s="245">
        <f>IF(D29&lt;L21,D29,L21)</f>
        <v>0</v>
      </c>
      <c r="Q21" s="245">
        <f>IF(F29&lt;L21,F29,L21)</f>
        <v>0</v>
      </c>
    </row>
    <row r="22" spans="1:22" s="91" customFormat="1" ht="18.600000000000001" customHeight="1" x14ac:dyDescent="0.25">
      <c r="A22" s="389" t="s">
        <v>51</v>
      </c>
      <c r="B22" s="390"/>
      <c r="C22" s="221">
        <f>C53+C66+C79+K53+K66+K79</f>
        <v>0</v>
      </c>
      <c r="D22" s="221">
        <f>D53+D66+D79+L53+L66+L79</f>
        <v>0</v>
      </c>
      <c r="E22" s="230"/>
      <c r="F22" s="283">
        <f>F53+F66+F79+N53+N66+N79</f>
        <v>0</v>
      </c>
      <c r="I22" s="423" t="s">
        <v>147</v>
      </c>
      <c r="J22" s="424"/>
      <c r="K22" s="424"/>
      <c r="L22" s="17">
        <v>100000</v>
      </c>
      <c r="M22" s="291">
        <f>IF($L$22&gt;0,$M$21*$L$22/$L$21,0)</f>
        <v>0</v>
      </c>
      <c r="N22" s="271">
        <f>IF($L$22&gt;0,$N$21*$L$22/$L$21,0)</f>
        <v>0</v>
      </c>
      <c r="P22" s="269">
        <f>D44-L42</f>
        <v>0</v>
      </c>
      <c r="Q22" s="245">
        <f>F44-N42</f>
        <v>0</v>
      </c>
    </row>
    <row r="23" spans="1:22" s="84" customFormat="1" ht="15.75" thickBot="1" x14ac:dyDescent="0.3">
      <c r="A23" s="387" t="s">
        <v>150</v>
      </c>
      <c r="B23" s="388"/>
      <c r="C23" s="116">
        <f>C21+C22</f>
        <v>0</v>
      </c>
      <c r="D23" s="217">
        <f>D21+D22</f>
        <v>0</v>
      </c>
      <c r="E23" s="255"/>
      <c r="F23" s="247">
        <f>F21+F22</f>
        <v>0</v>
      </c>
      <c r="I23" s="425" t="s">
        <v>185</v>
      </c>
      <c r="J23" s="426"/>
      <c r="K23" s="426"/>
      <c r="L23" s="276">
        <v>50000</v>
      </c>
      <c r="M23" s="138">
        <f>IF(L23&gt;0,M21*L23/L21,0)</f>
        <v>0</v>
      </c>
      <c r="N23" s="300">
        <f>IF($L$22&gt;0,$N$21*$L$23/$L$21,0)</f>
        <v>0</v>
      </c>
    </row>
    <row r="24" spans="1:22" s="84" customFormat="1" x14ac:dyDescent="0.25">
      <c r="A24" s="389" t="s">
        <v>148</v>
      </c>
      <c r="B24" s="444"/>
      <c r="C24" s="71">
        <f t="shared" ref="C24:D26" si="0">C55+C68+C81+K55+K68+K81</f>
        <v>0</v>
      </c>
      <c r="D24" s="71">
        <f t="shared" si="0"/>
        <v>0</v>
      </c>
      <c r="E24" s="230"/>
      <c r="F24" s="267">
        <f>F55+F68+F81+N55+N68+N81</f>
        <v>0</v>
      </c>
      <c r="I24" s="398"/>
      <c r="J24" s="399"/>
      <c r="K24" s="399"/>
      <c r="L24" s="99"/>
      <c r="M24" s="98"/>
      <c r="N24" s="296"/>
      <c r="P24" s="399"/>
      <c r="Q24" s="399"/>
      <c r="R24" s="399"/>
      <c r="S24" s="99"/>
      <c r="T24" s="99"/>
      <c r="U24" s="99"/>
      <c r="V24" s="99"/>
    </row>
    <row r="25" spans="1:22" x14ac:dyDescent="0.25">
      <c r="A25" s="394" t="s">
        <v>84</v>
      </c>
      <c r="B25" s="395"/>
      <c r="C25" s="71">
        <f t="shared" si="0"/>
        <v>0</v>
      </c>
      <c r="D25" s="71">
        <f t="shared" si="0"/>
        <v>0</v>
      </c>
      <c r="E25" s="230"/>
      <c r="F25" s="267">
        <f>F56+F69+F82+N56+N69+N82</f>
        <v>0</v>
      </c>
      <c r="I25" s="391"/>
      <c r="J25" s="392"/>
      <c r="K25" s="392"/>
      <c r="L25" s="294"/>
      <c r="M25" s="83"/>
      <c r="N25" s="107"/>
    </row>
    <row r="26" spans="1:22" x14ac:dyDescent="0.25">
      <c r="A26" s="396" t="s">
        <v>67</v>
      </c>
      <c r="B26" s="397"/>
      <c r="C26" s="71">
        <f t="shared" si="0"/>
        <v>0</v>
      </c>
      <c r="D26" s="71">
        <f t="shared" si="0"/>
        <v>0</v>
      </c>
      <c r="E26" s="230"/>
      <c r="F26" s="267">
        <f>F57+F70+F83+N57+N70+N83</f>
        <v>0</v>
      </c>
      <c r="I26" s="391"/>
      <c r="J26" s="392"/>
      <c r="K26" s="392"/>
      <c r="L26" s="102"/>
      <c r="M26" s="83"/>
      <c r="N26" s="107"/>
    </row>
    <row r="27" spans="1:22" ht="15.75" thickBot="1" x14ac:dyDescent="0.3">
      <c r="A27" s="385" t="s">
        <v>3</v>
      </c>
      <c r="B27" s="386"/>
      <c r="C27" s="72">
        <f>SUM(C23:C26)</f>
        <v>0</v>
      </c>
      <c r="D27" s="95">
        <f>SUM(D23:D26)</f>
        <v>0</v>
      </c>
      <c r="E27" s="256">
        <f>C27-D27-D42</f>
        <v>0</v>
      </c>
      <c r="F27" s="248">
        <f>SUM(F23:F26)</f>
        <v>0</v>
      </c>
      <c r="I27" s="214"/>
      <c r="J27" s="97"/>
      <c r="K27" s="97"/>
      <c r="L27" s="97"/>
      <c r="M27" s="97"/>
      <c r="N27" s="215"/>
    </row>
    <row r="28" spans="1:22" x14ac:dyDescent="0.25">
      <c r="A28" s="402" t="s">
        <v>68</v>
      </c>
      <c r="B28" s="403"/>
      <c r="C28" s="96">
        <f>C59+C72+C85+K59+K72+K85</f>
        <v>0</v>
      </c>
      <c r="D28" s="96">
        <f>D59+D72+D85+L59+L72+L85</f>
        <v>0</v>
      </c>
      <c r="E28" s="257">
        <f>C28-D28</f>
        <v>0</v>
      </c>
      <c r="F28" s="249">
        <f>F59+F72+F85+N59+N72+N85</f>
        <v>0</v>
      </c>
      <c r="I28" s="214"/>
      <c r="J28" s="97"/>
      <c r="K28" s="97"/>
      <c r="L28" s="97"/>
      <c r="M28" s="97"/>
      <c r="N28" s="215"/>
      <c r="O28" s="97"/>
    </row>
    <row r="29" spans="1:22" s="86" customFormat="1" ht="20.25" customHeight="1" thickBot="1" x14ac:dyDescent="0.3">
      <c r="A29" s="385" t="s">
        <v>56</v>
      </c>
      <c r="B29" s="386"/>
      <c r="C29" s="72">
        <f>C27-C28</f>
        <v>0</v>
      </c>
      <c r="D29" s="72">
        <f>D27-D28</f>
        <v>0</v>
      </c>
      <c r="E29" s="258">
        <f>C29-D44</f>
        <v>0</v>
      </c>
      <c r="F29" s="250">
        <f>F27-F28</f>
        <v>0</v>
      </c>
      <c r="I29" s="106"/>
      <c r="J29" s="83"/>
      <c r="K29" s="83"/>
      <c r="L29" s="83"/>
      <c r="M29" s="83"/>
      <c r="N29" s="107"/>
    </row>
    <row r="30" spans="1:22" s="86" customFormat="1" ht="15.95" customHeight="1" thickBot="1" x14ac:dyDescent="0.3">
      <c r="A30" s="106"/>
      <c r="B30" s="98"/>
      <c r="C30" s="99"/>
      <c r="D30" s="99"/>
      <c r="E30" s="99"/>
      <c r="F30" s="233"/>
      <c r="I30" s="297"/>
      <c r="J30" s="298"/>
      <c r="K30" s="298"/>
      <c r="L30" s="298"/>
      <c r="M30" s="298"/>
      <c r="N30" s="299"/>
    </row>
    <row r="31" spans="1:22" s="86" customFormat="1" ht="18.75" x14ac:dyDescent="0.3">
      <c r="A31" s="420" t="s">
        <v>153</v>
      </c>
      <c r="B31" s="421"/>
      <c r="C31" s="421"/>
      <c r="D31" s="421"/>
      <c r="E31" s="421"/>
      <c r="F31" s="422"/>
      <c r="G31" s="100"/>
      <c r="H31" s="81"/>
      <c r="I31" s="420" t="s">
        <v>151</v>
      </c>
      <c r="J31" s="421"/>
      <c r="K31" s="421"/>
      <c r="L31" s="421"/>
      <c r="M31" s="421"/>
      <c r="N31" s="422"/>
    </row>
    <row r="32" spans="1:22" s="86" customFormat="1" ht="7.5" customHeight="1" x14ac:dyDescent="0.25">
      <c r="A32" s="106"/>
      <c r="B32" s="98"/>
      <c r="C32" s="99"/>
      <c r="D32" s="99"/>
      <c r="E32" s="99"/>
      <c r="F32" s="233"/>
      <c r="I32" s="106"/>
      <c r="J32" s="83"/>
      <c r="K32" s="83"/>
      <c r="L32" s="83"/>
      <c r="M32" s="83"/>
      <c r="N32" s="107"/>
    </row>
    <row r="33" spans="1:22" s="86" customFormat="1" ht="51.6" customHeight="1" x14ac:dyDescent="0.25">
      <c r="A33" s="432" t="s">
        <v>156</v>
      </c>
      <c r="B33" s="433"/>
      <c r="C33" s="225" t="s">
        <v>170</v>
      </c>
      <c r="D33" s="225" t="s">
        <v>75</v>
      </c>
      <c r="E33" s="225" t="s">
        <v>154</v>
      </c>
      <c r="F33" s="234" t="s">
        <v>155</v>
      </c>
      <c r="I33" s="440" t="s">
        <v>168</v>
      </c>
      <c r="J33" s="441"/>
      <c r="K33" s="441"/>
      <c r="L33" s="288" t="s">
        <v>176</v>
      </c>
      <c r="M33" s="224"/>
      <c r="N33" s="272" t="s">
        <v>171</v>
      </c>
      <c r="P33" s="399"/>
      <c r="Q33" s="399"/>
      <c r="R33" s="83"/>
      <c r="S33" s="102"/>
      <c r="T33" s="102"/>
      <c r="U33" s="102"/>
      <c r="V33" s="102"/>
    </row>
    <row r="34" spans="1:22" s="86" customFormat="1" ht="18" customHeight="1" x14ac:dyDescent="0.25">
      <c r="A34" s="434"/>
      <c r="B34" s="435"/>
      <c r="C34" s="259"/>
      <c r="D34" s="259"/>
      <c r="E34" s="260"/>
      <c r="F34" s="310"/>
      <c r="I34" s="458" t="s">
        <v>79</v>
      </c>
      <c r="J34" s="459"/>
      <c r="K34" s="229"/>
      <c r="L34" s="17"/>
      <c r="M34" s="198"/>
      <c r="N34" s="334"/>
      <c r="R34" s="223"/>
      <c r="S34" s="223"/>
    </row>
    <row r="35" spans="1:22" s="86" customFormat="1" ht="18" customHeight="1" x14ac:dyDescent="0.25">
      <c r="A35" s="434"/>
      <c r="B35" s="435"/>
      <c r="C35" s="259"/>
      <c r="D35" s="259"/>
      <c r="E35" s="260"/>
      <c r="F35" s="310"/>
      <c r="I35" s="458" t="s">
        <v>79</v>
      </c>
      <c r="J35" s="459"/>
      <c r="K35" s="229"/>
      <c r="L35" s="17"/>
      <c r="M35" s="198"/>
      <c r="N35" s="334"/>
      <c r="R35" s="223"/>
      <c r="S35" s="223"/>
    </row>
    <row r="36" spans="1:22" s="86" customFormat="1" ht="18" customHeight="1" x14ac:dyDescent="0.25">
      <c r="A36" s="434"/>
      <c r="B36" s="435"/>
      <c r="C36" s="259"/>
      <c r="D36" s="259"/>
      <c r="E36" s="260"/>
      <c r="F36" s="310"/>
      <c r="I36" s="458" t="s">
        <v>79</v>
      </c>
      <c r="J36" s="459"/>
      <c r="K36" s="229"/>
      <c r="L36" s="17"/>
      <c r="M36" s="198"/>
      <c r="N36" s="334"/>
      <c r="R36" s="223"/>
      <c r="S36" s="223"/>
    </row>
    <row r="37" spans="1:22" s="86" customFormat="1" ht="18" customHeight="1" x14ac:dyDescent="0.25">
      <c r="A37" s="434"/>
      <c r="B37" s="435"/>
      <c r="C37" s="259"/>
      <c r="D37" s="259"/>
      <c r="E37" s="260"/>
      <c r="F37" s="310"/>
      <c r="I37" s="458" t="s">
        <v>79</v>
      </c>
      <c r="J37" s="459"/>
      <c r="K37" s="229"/>
      <c r="L37" s="17"/>
      <c r="M37" s="198"/>
      <c r="N37" s="334"/>
      <c r="R37" s="223"/>
      <c r="S37" s="223"/>
    </row>
    <row r="38" spans="1:22" s="86" customFormat="1" ht="18" customHeight="1" x14ac:dyDescent="0.25">
      <c r="A38" s="434"/>
      <c r="B38" s="435"/>
      <c r="C38" s="259"/>
      <c r="D38" s="259"/>
      <c r="E38" s="260"/>
      <c r="F38" s="310"/>
      <c r="I38" s="458" t="s">
        <v>79</v>
      </c>
      <c r="J38" s="459"/>
      <c r="K38" s="229"/>
      <c r="L38" s="17"/>
      <c r="M38" s="198"/>
      <c r="N38" s="334"/>
      <c r="R38" s="223"/>
      <c r="S38" s="223"/>
    </row>
    <row r="39" spans="1:22" s="86" customFormat="1" ht="18" customHeight="1" x14ac:dyDescent="0.25">
      <c r="A39" s="434"/>
      <c r="B39" s="435"/>
      <c r="C39" s="259"/>
      <c r="D39" s="259"/>
      <c r="E39" s="260"/>
      <c r="F39" s="310"/>
      <c r="I39" s="458" t="s">
        <v>79</v>
      </c>
      <c r="J39" s="459"/>
      <c r="K39" s="229"/>
      <c r="L39" s="17"/>
      <c r="M39" s="198"/>
      <c r="N39" s="334"/>
      <c r="R39" s="223"/>
      <c r="S39" s="223"/>
    </row>
    <row r="40" spans="1:22" s="86" customFormat="1" ht="18" customHeight="1" x14ac:dyDescent="0.25">
      <c r="A40" s="434"/>
      <c r="B40" s="435"/>
      <c r="C40" s="259"/>
      <c r="D40" s="259"/>
      <c r="E40" s="260"/>
      <c r="F40" s="310"/>
      <c r="I40" s="458" t="s">
        <v>79</v>
      </c>
      <c r="J40" s="459"/>
      <c r="K40" s="229"/>
      <c r="L40" s="17"/>
      <c r="M40" s="198"/>
      <c r="N40" s="334"/>
      <c r="R40" s="223"/>
      <c r="S40" s="223"/>
    </row>
    <row r="41" spans="1:22" s="86" customFormat="1" ht="18" customHeight="1" x14ac:dyDescent="0.25">
      <c r="A41" s="434"/>
      <c r="B41" s="435"/>
      <c r="C41" s="259"/>
      <c r="D41" s="259"/>
      <c r="E41" s="260"/>
      <c r="F41" s="310"/>
      <c r="I41" s="460" t="s">
        <v>80</v>
      </c>
      <c r="J41" s="461"/>
      <c r="K41" s="29"/>
      <c r="L41" s="30"/>
      <c r="M41" s="206"/>
      <c r="N41" s="335"/>
      <c r="R41" s="223"/>
      <c r="S41" s="223"/>
    </row>
    <row r="42" spans="1:22" s="86" customFormat="1" ht="18" customHeight="1" x14ac:dyDescent="0.25">
      <c r="A42" s="462" t="s">
        <v>4</v>
      </c>
      <c r="B42" s="463"/>
      <c r="C42" s="222">
        <f>SUM(C34:C41)</f>
        <v>0</v>
      </c>
      <c r="D42" s="222">
        <f t="shared" ref="D42:F42" si="1">SUM(D34:D41)</f>
        <v>0</v>
      </c>
      <c r="E42" s="222"/>
      <c r="F42" s="235">
        <f t="shared" si="1"/>
        <v>0</v>
      </c>
      <c r="I42" s="462" t="s">
        <v>4</v>
      </c>
      <c r="J42" s="463"/>
      <c r="K42" s="463"/>
      <c r="L42" s="198">
        <f>SUM(L34:L41)</f>
        <v>0</v>
      </c>
      <c r="M42" s="198"/>
      <c r="N42" s="94">
        <f t="shared" ref="N42" si="2">SUM(N34:N41)</f>
        <v>0</v>
      </c>
      <c r="R42" s="223"/>
      <c r="S42" s="223"/>
    </row>
    <row r="43" spans="1:22" s="86" customFormat="1" ht="10.15" customHeight="1" x14ac:dyDescent="0.25">
      <c r="A43" s="106"/>
      <c r="B43" s="98"/>
      <c r="C43" s="99"/>
      <c r="D43" s="99"/>
      <c r="E43" s="99"/>
      <c r="F43" s="233"/>
      <c r="I43" s="301"/>
      <c r="J43" s="302"/>
      <c r="K43" s="83"/>
      <c r="L43" s="102"/>
      <c r="M43" s="102"/>
      <c r="N43" s="273"/>
      <c r="R43" s="223"/>
      <c r="S43" s="223"/>
    </row>
    <row r="44" spans="1:22" s="86" customFormat="1" ht="18" customHeight="1" thickBot="1" x14ac:dyDescent="0.3">
      <c r="A44" s="464" t="s">
        <v>166</v>
      </c>
      <c r="B44" s="465"/>
      <c r="C44" s="236">
        <f>C29</f>
        <v>0</v>
      </c>
      <c r="D44" s="236">
        <f>D29+D42</f>
        <v>0</v>
      </c>
      <c r="E44" s="237"/>
      <c r="F44" s="238">
        <f>F29+F42</f>
        <v>0</v>
      </c>
      <c r="I44" s="464" t="s">
        <v>166</v>
      </c>
      <c r="J44" s="465"/>
      <c r="K44" s="465"/>
      <c r="L44" s="237">
        <f>L42+L21</f>
        <v>150000</v>
      </c>
      <c r="M44" s="237"/>
      <c r="N44" s="238">
        <f>N42+N21</f>
        <v>0</v>
      </c>
      <c r="R44" s="223"/>
      <c r="S44" s="223"/>
    </row>
    <row r="45" spans="1:22" s="86" customFormat="1" ht="18" customHeight="1" x14ac:dyDescent="0.25">
      <c r="A45" s="83"/>
      <c r="B45" s="98"/>
      <c r="C45" s="99"/>
      <c r="D45" s="99"/>
      <c r="E45" s="99"/>
      <c r="F45" s="99"/>
      <c r="I45" s="302"/>
      <c r="J45" s="302"/>
      <c r="K45" s="83"/>
      <c r="L45" s="102"/>
      <c r="M45" s="102"/>
      <c r="N45" s="102"/>
      <c r="R45" s="223"/>
      <c r="S45" s="223"/>
    </row>
    <row r="46" spans="1:22" s="86" customFormat="1" ht="18" customHeight="1" x14ac:dyDescent="0.25">
      <c r="A46" s="83"/>
      <c r="B46" s="98"/>
      <c r="C46" s="99"/>
      <c r="D46" s="99"/>
      <c r="E46" s="99"/>
      <c r="F46" s="99"/>
      <c r="I46" s="302"/>
      <c r="J46" s="302"/>
      <c r="K46" s="83"/>
      <c r="L46" s="102"/>
      <c r="M46" s="102"/>
      <c r="N46" s="102"/>
      <c r="R46" s="223"/>
      <c r="S46" s="223"/>
    </row>
    <row r="47" spans="1:22" s="86" customFormat="1" ht="18" customHeight="1" x14ac:dyDescent="0.25">
      <c r="A47" s="83"/>
      <c r="B47" s="98"/>
      <c r="C47" s="99"/>
      <c r="D47" s="99"/>
      <c r="E47" s="99"/>
      <c r="F47" s="99"/>
      <c r="I47" s="302"/>
      <c r="J47" s="302"/>
      <c r="K47" s="83"/>
      <c r="L47" s="102"/>
      <c r="M47" s="102"/>
      <c r="N47" s="102"/>
      <c r="R47" s="223"/>
      <c r="S47" s="223"/>
    </row>
    <row r="48" spans="1:22" s="86" customFormat="1" ht="18" customHeight="1" thickBot="1" x14ac:dyDescent="0.3">
      <c r="A48" s="83"/>
      <c r="B48" s="83"/>
      <c r="C48" s="102"/>
      <c r="D48" s="102"/>
      <c r="E48" s="102"/>
      <c r="G48" s="103" t="e">
        <f>#REF!-#REF!</f>
        <v>#REF!</v>
      </c>
      <c r="H48" s="104"/>
      <c r="I48" s="104"/>
      <c r="R48" s="436"/>
      <c r="S48" s="436"/>
    </row>
    <row r="49" spans="1:19" s="86" customFormat="1" ht="30" customHeight="1" x14ac:dyDescent="0.35">
      <c r="A49" s="438" t="s">
        <v>136</v>
      </c>
      <c r="B49" s="439"/>
      <c r="C49" s="439"/>
      <c r="D49" s="252" t="s">
        <v>86</v>
      </c>
      <c r="E49" s="442"/>
      <c r="F49" s="443"/>
      <c r="G49" s="105" t="e">
        <f>G48*D52</f>
        <v>#REF!</v>
      </c>
      <c r="H49" s="303"/>
      <c r="I49" s="438" t="s">
        <v>136</v>
      </c>
      <c r="J49" s="439"/>
      <c r="K49" s="439"/>
      <c r="L49" s="252" t="s">
        <v>86</v>
      </c>
      <c r="M49" s="442"/>
      <c r="N49" s="443"/>
      <c r="R49" s="437"/>
      <c r="S49" s="437"/>
    </row>
    <row r="50" spans="1:19" s="86" customFormat="1" ht="7.5" customHeight="1" thickBot="1" x14ac:dyDescent="0.3">
      <c r="A50" s="106"/>
      <c r="B50" s="83"/>
      <c r="C50" s="83"/>
      <c r="D50" s="83"/>
      <c r="E50" s="83"/>
      <c r="F50" s="107"/>
      <c r="G50" s="105"/>
      <c r="H50" s="303"/>
      <c r="I50" s="106"/>
      <c r="J50" s="83"/>
      <c r="K50" s="83"/>
      <c r="L50" s="83"/>
      <c r="M50" s="83"/>
      <c r="N50" s="107"/>
      <c r="R50" s="404"/>
      <c r="S50" s="404"/>
    </row>
    <row r="51" spans="1:19" s="86" customFormat="1" ht="45" x14ac:dyDescent="0.25">
      <c r="A51" s="400" t="s">
        <v>27</v>
      </c>
      <c r="B51" s="401"/>
      <c r="C51" s="88" t="s">
        <v>66</v>
      </c>
      <c r="D51" s="87" t="s">
        <v>26</v>
      </c>
      <c r="E51" s="88" t="s">
        <v>33</v>
      </c>
      <c r="F51" s="89" t="s">
        <v>49</v>
      </c>
      <c r="G51" s="105"/>
      <c r="H51" s="303"/>
      <c r="I51" s="400" t="s">
        <v>27</v>
      </c>
      <c r="J51" s="401"/>
      <c r="K51" s="88" t="s">
        <v>66</v>
      </c>
      <c r="L51" s="87" t="s">
        <v>26</v>
      </c>
      <c r="M51" s="88" t="s">
        <v>33</v>
      </c>
      <c r="N51" s="89" t="s">
        <v>49</v>
      </c>
      <c r="R51" s="405"/>
      <c r="S51" s="405"/>
    </row>
    <row r="52" spans="1:19" s="86" customFormat="1" ht="15" customHeight="1" x14ac:dyDescent="0.25">
      <c r="A52" s="389" t="s">
        <v>48</v>
      </c>
      <c r="B52" s="390"/>
      <c r="C52" s="62"/>
      <c r="D52" s="93">
        <f>SUMIFS('PK Übersicht'!$P$11:$P$16,'PK Übersicht'!$A$11:$A$16,"="&amp;Übersicht!E49)</f>
        <v>0</v>
      </c>
      <c r="E52" s="217">
        <f>C52-D52</f>
        <v>0</v>
      </c>
      <c r="F52" s="267">
        <f>SUMIFS('PK Übersicht'!$P$26:$P$31,'PK Übersicht'!$A$26:$A$31,"="&amp;Übersicht!E49)</f>
        <v>0</v>
      </c>
      <c r="G52" s="105" t="e">
        <f>G48*D55</f>
        <v>#REF!</v>
      </c>
      <c r="H52" s="303"/>
      <c r="I52" s="389" t="s">
        <v>48</v>
      </c>
      <c r="J52" s="390"/>
      <c r="K52" s="62"/>
      <c r="L52" s="93">
        <f>SUMIFS('PK Übersicht'!$P$11:$P$16,'PK Übersicht'!$A$11:$A$16,"="&amp;Übersicht!$M$49)</f>
        <v>0</v>
      </c>
      <c r="M52" s="217">
        <f>K52-L52</f>
        <v>0</v>
      </c>
      <c r="N52" s="267">
        <f>SUMIFS('PK Übersicht'!$P$26:$P$31,'PK Übersicht'!$A$26:$A$31,"="&amp;Übersicht!M49)</f>
        <v>0</v>
      </c>
      <c r="R52" s="399"/>
      <c r="S52" s="399"/>
    </row>
    <row r="53" spans="1:19" s="86" customFormat="1" ht="15" customHeight="1" x14ac:dyDescent="0.25">
      <c r="A53" s="389" t="s">
        <v>51</v>
      </c>
      <c r="B53" s="390"/>
      <c r="C53" s="62"/>
      <c r="D53" s="93">
        <f>IF($C$12="ja",SUMIFS('Reisekosten (PK)'!$F$17:$F$56,'Reisekosten (PK)'!$B$17:$B$56,"="&amp;Übersicht!E49),IF($C$12="nein",SUMIFS('Reisekosten (PK)'!$E$17:$E$56,'Reisekosten (PK)'!$B$17:$B$56,"="&amp;Übersicht!E49),0))</f>
        <v>0</v>
      </c>
      <c r="E53" s="217">
        <f>C53-D53</f>
        <v>0</v>
      </c>
      <c r="F53" s="267">
        <f>IF($C$12="ja",SUMIFS('Reisekosten (PK)'!$I$17:$I$56,'Reisekosten (PK)'!$B$17:$B$56,"="&amp;Übersicht!E49),IF($C$12="nein",SUMIFS('Reisekosten (PK)'!$H$17:$H$56,'Reisekosten (PK)'!$B$17:$B$56,"="&amp;Übersicht!E49),0))</f>
        <v>0</v>
      </c>
      <c r="G53" s="105"/>
      <c r="H53" s="303"/>
      <c r="I53" s="389" t="s">
        <v>51</v>
      </c>
      <c r="J53" s="390"/>
      <c r="K53" s="62"/>
      <c r="L53" s="93">
        <f>IF($C$12="ja",SUMIFS('Reisekosten (PK)'!$F$17:$F$56,'Reisekosten (PK)'!$B$17:$B$56,"="&amp;N49),IF($C$12="nein",SUMIFS('Reisekosten (PK)'!$E$17:$E$56,'Reisekosten (PK)'!$B$17:$B$56,"="&amp;M49),0))</f>
        <v>0</v>
      </c>
      <c r="M53" s="217">
        <f>K53-L53</f>
        <v>0</v>
      </c>
      <c r="N53" s="267">
        <f>IF($C$12="ja",SUMIFS('Reisekosten (PK)'!$I$17:$I$56,'Reisekosten (PK)'!$B$17:$B$56,"="&amp;Übersicht!N49),IF($C$12="nein",SUMIFS('Reisekosten (PK)'!$H$17:$H$56,'Reisekosten (PK)'!$B$17:$B$56,"="&amp;Übersicht!M49),0))</f>
        <v>0</v>
      </c>
      <c r="R53" s="406"/>
      <c r="S53" s="406"/>
    </row>
    <row r="54" spans="1:19" s="219" customFormat="1" ht="15" customHeight="1" x14ac:dyDescent="0.25">
      <c r="A54" s="387" t="s">
        <v>149</v>
      </c>
      <c r="B54" s="388"/>
      <c r="C54" s="217">
        <f>C52+C53</f>
        <v>0</v>
      </c>
      <c r="D54" s="217">
        <f>D52+D53</f>
        <v>0</v>
      </c>
      <c r="E54" s="217">
        <f>E52+E53</f>
        <v>0</v>
      </c>
      <c r="F54" s="247">
        <f>F52+F53</f>
        <v>0</v>
      </c>
      <c r="G54" s="220"/>
      <c r="H54" s="91"/>
      <c r="I54" s="387" t="s">
        <v>149</v>
      </c>
      <c r="J54" s="388"/>
      <c r="K54" s="217">
        <f>K52+K53</f>
        <v>0</v>
      </c>
      <c r="L54" s="217">
        <f>L52+L53</f>
        <v>0</v>
      </c>
      <c r="M54" s="217">
        <f>M52+M53</f>
        <v>0</v>
      </c>
      <c r="N54" s="247">
        <f>N52+N53</f>
        <v>0</v>
      </c>
      <c r="R54" s="399"/>
      <c r="S54" s="399"/>
    </row>
    <row r="55" spans="1:19" s="86" customFormat="1" ht="15" customHeight="1" x14ac:dyDescent="0.25">
      <c r="A55" s="389" t="s">
        <v>148</v>
      </c>
      <c r="B55" s="390"/>
      <c r="C55" s="118"/>
      <c r="D55" s="217">
        <f>'Indirekte Sachkosten'!C41*'Indirekte Sachkosten'!C45</f>
        <v>0</v>
      </c>
      <c r="E55" s="268">
        <f>C55-D55</f>
        <v>0</v>
      </c>
      <c r="F55" s="251">
        <f>'Indirekte Sachkosten'!D41*'Indirekte Sachkosten'!C45</f>
        <v>0</v>
      </c>
      <c r="G55" s="105"/>
      <c r="H55" s="303"/>
      <c r="I55" s="389" t="s">
        <v>148</v>
      </c>
      <c r="J55" s="390"/>
      <c r="K55" s="118"/>
      <c r="L55" s="217">
        <f>'Indirekte Sachkosten'!C41*'Indirekte Sachkosten'!C46</f>
        <v>0</v>
      </c>
      <c r="M55" s="268">
        <f>K55-L55</f>
        <v>0</v>
      </c>
      <c r="N55" s="251">
        <f>'Indirekte Sachkosten'!D41*'Indirekte Sachkosten'!C46</f>
        <v>0</v>
      </c>
      <c r="R55" s="83"/>
      <c r="S55" s="83"/>
    </row>
    <row r="56" spans="1:19" s="86" customFormat="1" ht="15" customHeight="1" x14ac:dyDescent="0.25">
      <c r="A56" s="394" t="s">
        <v>84</v>
      </c>
      <c r="B56" s="395"/>
      <c r="C56" s="17"/>
      <c r="D56" s="230">
        <f>IF($C$12="ja",SUMIFS(Sachkosten!$O$17:$O$45,Sachkosten!$B17:$B45,"="&amp;Übersicht!E49),IF(C12="nein",SUMIFS(Sachkosten!$N$17:$N$45,Sachkosten!$B$17:$B$45,"="&amp;Übersicht!$E$49),0))</f>
        <v>0</v>
      </c>
      <c r="E56" s="268">
        <f>C56-D56</f>
        <v>0</v>
      </c>
      <c r="F56" s="251">
        <f>IF($C$12="ja",SUMIFS(Sachkosten!$R$17:$R$45,Sachkosten!$B17:$B45,"="&amp;Übersicht!E49),IF($C$12="nein",SUMIFS(Sachkosten!$Q$17:$Q$45,Sachkosten!$B$17:$B$45,"="&amp;Übersicht!E49),0))</f>
        <v>0</v>
      </c>
      <c r="G56" s="105"/>
      <c r="H56" s="303"/>
      <c r="I56" s="394" t="s">
        <v>84</v>
      </c>
      <c r="J56" s="395"/>
      <c r="K56" s="17"/>
      <c r="L56" s="93">
        <f>IF($C$12="ja",SUMIFS(Sachkosten!O$17:O$45,Sachkosten!B$17:B$45,"="&amp;Übersicht!$N$49),IF($C$12="nein",SUMIFS(Sachkosten!$N$17:$N$45,Sachkosten!$B$17:$B$45,"="&amp;Übersicht!$M$49),0))</f>
        <v>0</v>
      </c>
      <c r="M56" s="268">
        <f>K56-L56</f>
        <v>0</v>
      </c>
      <c r="N56" s="251">
        <f>IF($C$12="ja",SUMIFS(Sachkosten!$R$17:$R$45,Sachkosten!$B17:$B45,"="&amp;Übersicht!N49),IF($C$12="nein",SUMIFS(Sachkosten!$Q$17:$Q$45,Sachkosten!$B$17:$B$45,"="&amp;Übersicht!M49),0))</f>
        <v>0</v>
      </c>
      <c r="R56" s="83"/>
      <c r="S56" s="83"/>
    </row>
    <row r="57" spans="1:19" s="86" customFormat="1" ht="15" customHeight="1" x14ac:dyDescent="0.25">
      <c r="A57" s="396" t="s">
        <v>67</v>
      </c>
      <c r="B57" s="397"/>
      <c r="C57" s="30"/>
      <c r="D57" s="230">
        <f>IF($C$12="ja",SUMIFS(Investitionskosten!$O$17:$O$45,Investitionskosten!$B$17:$B$45,"="&amp;Übersicht!E49),IF($C$12="nein",SUMIFS(Investitionskosten!$N$17:$N$45,Investitionskosten!$B$17:$B$45,"="&amp;Übersicht!E49),0))</f>
        <v>0</v>
      </c>
      <c r="E57" s="268">
        <f>C57-D57</f>
        <v>0</v>
      </c>
      <c r="F57" s="251">
        <f>IF($C$12="ja",SUMIFS(Investitionskosten!$R$17:$R$45,Investitionskosten!$B$17:$B$45,"="&amp;Übersicht!E49),IF($C$12="nein",SUMIFS(Investitionskosten!$Q$17:$Q$45,Investitionskosten!$B$17:$B$45,"="&amp;Übersicht!E49),0))</f>
        <v>0</v>
      </c>
      <c r="G57" s="105"/>
      <c r="H57" s="303"/>
      <c r="I57" s="396" t="s">
        <v>67</v>
      </c>
      <c r="J57" s="397"/>
      <c r="K57" s="30">
        <v>0</v>
      </c>
      <c r="L57" s="93">
        <f>IF($C$12="ja",SUMIFS(Investitionskosten!$O$17:$O$45,Investitionskosten!$B$17:$B$45,"="&amp;Übersicht!$N$49),IF($C$12="nein",SUMIFS(Investitionskosten!$N$17:$N$45,Investitionskosten!$B$17:$B$45,"="&amp;Übersicht!$M$49),0))</f>
        <v>0</v>
      </c>
      <c r="M57" s="268">
        <f>K57-L57</f>
        <v>0</v>
      </c>
      <c r="N57" s="251">
        <f>IF($C$12="ja",SUMIFS(Investitionskosten!$R$17:$R$45,Investitionskosten!$B$17:$B$45,"="&amp;Übersicht!N49),IF($C$12="nein",SUMIFS(Investitionskosten!$Q$17:$Q$45,Investitionskosten!$B$17:$B$45,"="&amp;Übersicht!M49),0))</f>
        <v>0</v>
      </c>
      <c r="R57" s="83"/>
      <c r="S57" s="83"/>
    </row>
    <row r="58" spans="1:19" s="86" customFormat="1" ht="15" customHeight="1" thickBot="1" x14ac:dyDescent="0.3">
      <c r="A58" s="385" t="s">
        <v>3</v>
      </c>
      <c r="B58" s="386"/>
      <c r="C58" s="95">
        <f>SUM(C54:C57)</f>
        <v>0</v>
      </c>
      <c r="D58" s="95">
        <f>SUM(D54:D57)</f>
        <v>0</v>
      </c>
      <c r="E58" s="95">
        <f>SUM(E54:E57)</f>
        <v>0</v>
      </c>
      <c r="F58" s="248">
        <f>SUM(F54:F57)</f>
        <v>0</v>
      </c>
      <c r="G58" s="105"/>
      <c r="H58" s="303"/>
      <c r="I58" s="385" t="s">
        <v>3</v>
      </c>
      <c r="J58" s="386"/>
      <c r="K58" s="95">
        <f>SUM(K54:K57)</f>
        <v>0</v>
      </c>
      <c r="L58" s="95">
        <f>SUM(L54:L57)</f>
        <v>0</v>
      </c>
      <c r="M58" s="95">
        <f>SUM(M54:M57)</f>
        <v>0</v>
      </c>
      <c r="N58" s="248">
        <f>SUM(N54:N57)</f>
        <v>0</v>
      </c>
    </row>
    <row r="59" spans="1:19" s="86" customFormat="1" ht="15" customHeight="1" x14ac:dyDescent="0.25">
      <c r="A59" s="402" t="s">
        <v>68</v>
      </c>
      <c r="B59" s="403"/>
      <c r="C59" s="119"/>
      <c r="D59" s="93">
        <f>SUMIFS(Einnahmen!$E$14:$E$24,Einnahmen!$B$14:$B$24,"="&amp;E49)</f>
        <v>0</v>
      </c>
      <c r="E59" s="96">
        <f>C59-D59</f>
        <v>0</v>
      </c>
      <c r="F59" s="253">
        <f>SUMIFS(Einnahmen!$G$14:$G$24,Einnahmen!$B$14:$B$24,"="&amp;E49)</f>
        <v>0</v>
      </c>
      <c r="G59" s="105"/>
      <c r="H59" s="303"/>
      <c r="I59" s="402" t="s">
        <v>68</v>
      </c>
      <c r="J59" s="403"/>
      <c r="K59" s="119"/>
      <c r="L59" s="93">
        <f>SUMIFS(Einnahmen!$G$14:$G$24,Einnahmen!$B$14:$B$24,"="&amp;M49)</f>
        <v>0</v>
      </c>
      <c r="M59" s="96">
        <f>K59-L59</f>
        <v>0</v>
      </c>
      <c r="N59" s="253">
        <f>SUMIFS(Einnahmen!$G$14:$G$24,Einnahmen!$B$14:$B$24,"="&amp;N49)</f>
        <v>0</v>
      </c>
    </row>
    <row r="60" spans="1:19" s="86" customFormat="1" ht="23.85" customHeight="1" thickBot="1" x14ac:dyDescent="0.3">
      <c r="A60" s="385" t="s">
        <v>56</v>
      </c>
      <c r="B60" s="386"/>
      <c r="C60" s="95">
        <f>C58-C59</f>
        <v>0</v>
      </c>
      <c r="D60" s="95">
        <f>D58-D59</f>
        <v>0</v>
      </c>
      <c r="E60" s="72">
        <f>E58-E59</f>
        <v>0</v>
      </c>
      <c r="F60" s="250">
        <f>F58-F59</f>
        <v>0</v>
      </c>
      <c r="G60" s="108" t="e">
        <f>G48*L59</f>
        <v>#REF!</v>
      </c>
      <c r="H60" s="303"/>
      <c r="I60" s="385" t="s">
        <v>56</v>
      </c>
      <c r="J60" s="386"/>
      <c r="K60" s="95">
        <f>K58-K59</f>
        <v>0</v>
      </c>
      <c r="L60" s="95">
        <f>L58-L59</f>
        <v>0</v>
      </c>
      <c r="M60" s="72">
        <f>M58-M59</f>
        <v>0</v>
      </c>
      <c r="N60" s="250">
        <f>N58-N59</f>
        <v>0</v>
      </c>
    </row>
    <row r="61" spans="1:19" s="86" customFormat="1" ht="23.85" customHeight="1" thickBot="1" x14ac:dyDescent="0.3">
      <c r="A61" s="83"/>
      <c r="B61" s="109"/>
      <c r="C61" s="83"/>
      <c r="D61" s="117"/>
      <c r="E61" s="102"/>
      <c r="F61" s="102"/>
      <c r="G61" s="110"/>
      <c r="H61" s="303"/>
      <c r="I61" s="303"/>
    </row>
    <row r="62" spans="1:19" s="86" customFormat="1" ht="30" customHeight="1" x14ac:dyDescent="0.35">
      <c r="A62" s="438" t="s">
        <v>136</v>
      </c>
      <c r="B62" s="439"/>
      <c r="C62" s="439"/>
      <c r="D62" s="252" t="s">
        <v>86</v>
      </c>
      <c r="E62" s="442"/>
      <c r="F62" s="443"/>
      <c r="G62" s="110"/>
      <c r="H62" s="303"/>
      <c r="I62" s="438" t="s">
        <v>136</v>
      </c>
      <c r="J62" s="439"/>
      <c r="K62" s="439"/>
      <c r="L62" s="252" t="s">
        <v>86</v>
      </c>
      <c r="M62" s="442"/>
      <c r="N62" s="443"/>
    </row>
    <row r="63" spans="1:19" s="86" customFormat="1" ht="7.5" customHeight="1" thickBot="1" x14ac:dyDescent="0.3">
      <c r="A63" s="106"/>
      <c r="B63" s="83"/>
      <c r="C63" s="83"/>
      <c r="D63" s="83"/>
      <c r="E63" s="83"/>
      <c r="F63" s="107"/>
      <c r="G63" s="110"/>
      <c r="H63" s="303"/>
      <c r="I63" s="106"/>
      <c r="J63" s="83"/>
      <c r="K63" s="83"/>
      <c r="L63" s="83"/>
      <c r="M63" s="83"/>
      <c r="N63" s="107"/>
    </row>
    <row r="64" spans="1:19" s="86" customFormat="1" ht="45" x14ac:dyDescent="0.25">
      <c r="A64" s="400" t="s">
        <v>27</v>
      </c>
      <c r="B64" s="401"/>
      <c r="C64" s="88" t="s">
        <v>66</v>
      </c>
      <c r="D64" s="87" t="s">
        <v>26</v>
      </c>
      <c r="E64" s="88" t="s">
        <v>33</v>
      </c>
      <c r="F64" s="89" t="s">
        <v>49</v>
      </c>
      <c r="G64" s="110"/>
      <c r="H64" s="303"/>
      <c r="I64" s="400" t="s">
        <v>27</v>
      </c>
      <c r="J64" s="401"/>
      <c r="K64" s="88" t="s">
        <v>66</v>
      </c>
      <c r="L64" s="87" t="s">
        <v>26</v>
      </c>
      <c r="M64" s="88" t="s">
        <v>33</v>
      </c>
      <c r="N64" s="89" t="s">
        <v>49</v>
      </c>
    </row>
    <row r="65" spans="1:14" s="86" customFormat="1" ht="15" customHeight="1" x14ac:dyDescent="0.25">
      <c r="A65" s="389" t="s">
        <v>48</v>
      </c>
      <c r="B65" s="390"/>
      <c r="C65" s="62"/>
      <c r="D65" s="93">
        <f>SUMIFS('PK Übersicht'!$P$11:$P$16,'PK Übersicht'!$A$11:$A$16,"="&amp;Übersicht!$E$62)</f>
        <v>0</v>
      </c>
      <c r="E65" s="217">
        <f>C65-D65</f>
        <v>0</v>
      </c>
      <c r="F65" s="267">
        <f>SUMIFS('PK Übersicht'!$P$26:$P$31,'PK Übersicht'!$A$26:$A$31,"="&amp;Übersicht!E62)</f>
        <v>0</v>
      </c>
      <c r="G65" s="110"/>
      <c r="H65" s="303"/>
      <c r="I65" s="389" t="s">
        <v>48</v>
      </c>
      <c r="J65" s="390"/>
      <c r="K65" s="62"/>
      <c r="L65" s="93">
        <f>SUMIFS('PK Übersicht'!$P$11:$P$16,'PK Übersicht'!$A$11:$A$16,"="&amp;Übersicht!$M$62)</f>
        <v>0</v>
      </c>
      <c r="M65" s="217">
        <f>K65-L65</f>
        <v>0</v>
      </c>
      <c r="N65" s="267">
        <f>SUMIFS('PK Übersicht'!$P$26:$P$31,'PK Übersicht'!$A$26:$A$31,"="&amp;Übersicht!M62)</f>
        <v>0</v>
      </c>
    </row>
    <row r="66" spans="1:14" s="86" customFormat="1" ht="15" customHeight="1" x14ac:dyDescent="0.25">
      <c r="A66" s="389" t="s">
        <v>51</v>
      </c>
      <c r="B66" s="390"/>
      <c r="C66" s="62"/>
      <c r="D66" s="93">
        <f>IF($C$12="ja",SUMIFS('Reisekosten (PK)'!$F$17:$F$56,'Reisekosten (PK)'!$B$17:$B$56,"="&amp;F62),IF($C$12="nein",SUMIFS('Reisekosten (PK)'!$E$17:$E$56,'Reisekosten (PK)'!$B$17:$B$56,"="&amp;E62),0))</f>
        <v>0</v>
      </c>
      <c r="E66" s="217">
        <f>C66-D66</f>
        <v>0</v>
      </c>
      <c r="F66" s="267">
        <f>IF($C$12="ja",SUMIFS('Reisekosten (PK)'!$I$17:$I$56,'Reisekosten (PK)'!$B$17:$B$56,"="&amp;Übersicht!F62),IF($C$12="nein",SUMIFS('Reisekosten (PK)'!$H$17:$H$56,'Reisekosten (PK)'!$B$17:$B$56,"="&amp;Übersicht!E62),0))</f>
        <v>0</v>
      </c>
      <c r="G66" s="110"/>
      <c r="H66" s="303"/>
      <c r="I66" s="389" t="s">
        <v>51</v>
      </c>
      <c r="J66" s="390"/>
      <c r="K66" s="62"/>
      <c r="L66" s="93">
        <f>IF($C$12="ja",SUMIFS('Reisekosten (PK)'!$F$17:$F$56,'Reisekosten (PK)'!$B$17:$B$56,"="&amp;N62),IF($C$12="nein",SUMIFS('Reisekosten (PK)'!$E$17:$E$56,'Reisekosten (PK)'!$B$17:$B$56,"="&amp;M62),0))</f>
        <v>0</v>
      </c>
      <c r="M66" s="217">
        <f>K66-L66</f>
        <v>0</v>
      </c>
      <c r="N66" s="267">
        <f>IF($C$12="ja",SUMIFS('Reisekosten (PK)'!$I$17:$I$56,'Reisekosten (PK)'!$B$17:$B$56,"="&amp;Übersicht!N62),IF($C$12="nein",SUMIFS('Reisekosten (PK)'!$H$17:$H$56,'Reisekosten (PK)'!$B$17:$B$56,"="&amp;Übersicht!M62),0))</f>
        <v>0</v>
      </c>
    </row>
    <row r="67" spans="1:14" s="219" customFormat="1" ht="15" customHeight="1" x14ac:dyDescent="0.25">
      <c r="A67" s="387" t="s">
        <v>149</v>
      </c>
      <c r="B67" s="388"/>
      <c r="C67" s="217">
        <f>C65+C66</f>
        <v>0</v>
      </c>
      <c r="D67" s="217">
        <f>D65+D66</f>
        <v>0</v>
      </c>
      <c r="E67" s="217">
        <f>E65+E66</f>
        <v>0</v>
      </c>
      <c r="F67" s="247">
        <f>F65+F66</f>
        <v>0</v>
      </c>
      <c r="G67" s="218"/>
      <c r="H67" s="91"/>
      <c r="I67" s="387" t="s">
        <v>149</v>
      </c>
      <c r="J67" s="388"/>
      <c r="K67" s="217">
        <f>K65+K66</f>
        <v>0</v>
      </c>
      <c r="L67" s="217">
        <f>L65+L66</f>
        <v>0</v>
      </c>
      <c r="M67" s="217">
        <f>M65+M66</f>
        <v>0</v>
      </c>
      <c r="N67" s="247">
        <f>N65+N66</f>
        <v>0</v>
      </c>
    </row>
    <row r="68" spans="1:14" s="86" customFormat="1" ht="15" customHeight="1" x14ac:dyDescent="0.25">
      <c r="A68" s="389" t="s">
        <v>148</v>
      </c>
      <c r="B68" s="390"/>
      <c r="C68" s="118"/>
      <c r="D68" s="217">
        <f>'Indirekte Sachkosten'!C41*'Indirekte Sachkosten'!C47</f>
        <v>0</v>
      </c>
      <c r="E68" s="268">
        <f>C68-D68</f>
        <v>0</v>
      </c>
      <c r="F68" s="251">
        <f>'Indirekte Sachkosten'!D41*'Indirekte Sachkosten'!C47</f>
        <v>0</v>
      </c>
      <c r="G68" s="110"/>
      <c r="H68" s="303"/>
      <c r="I68" s="389" t="s">
        <v>148</v>
      </c>
      <c r="J68" s="390"/>
      <c r="K68" s="118"/>
      <c r="L68" s="217">
        <f>'Indirekte Sachkosten'!C41*'Indirekte Sachkosten'!C48</f>
        <v>0</v>
      </c>
      <c r="M68" s="268">
        <f>K68-L68</f>
        <v>0</v>
      </c>
      <c r="N68" s="251">
        <f>'Indirekte Sachkosten'!D41*'Indirekte Sachkosten'!C48</f>
        <v>0</v>
      </c>
    </row>
    <row r="69" spans="1:14" s="86" customFormat="1" x14ac:dyDescent="0.25">
      <c r="A69" s="394" t="s">
        <v>84</v>
      </c>
      <c r="B69" s="395"/>
      <c r="C69" s="17"/>
      <c r="D69" s="93">
        <f>IF($C$12="ja",SUMIFS(Sachkosten!O$17:O$45,Sachkosten!B$17:B$45,"="&amp;Übersicht!$F$62),IF($C$12="nein",SUMIFS(Sachkosten!$N$17:$N$45,Sachkosten!$B$17:$B$45,"="&amp;Übersicht!$E$62),0))</f>
        <v>0</v>
      </c>
      <c r="E69" s="268">
        <f>C69-D69</f>
        <v>0</v>
      </c>
      <c r="F69" s="251">
        <f>IF($C$12="ja",SUMIFS(Sachkosten!$R$17:$R$45,Sachkosten!$B30:$B58,"="&amp;Übersicht!F62),IF($C$12="nein",SUMIFS(Sachkosten!$Q$17:$Q$45,Sachkosten!$B$17:$B$45,"="&amp;Übersicht!E62),0))</f>
        <v>0</v>
      </c>
      <c r="G69" s="110"/>
      <c r="H69" s="303"/>
      <c r="I69" s="394" t="s">
        <v>84</v>
      </c>
      <c r="J69" s="395"/>
      <c r="K69" s="17"/>
      <c r="L69" s="93">
        <f>IF($C$12="ja",SUMIFS(Sachkosten!O$17:O$45,Sachkosten!B$17:B$45,"="&amp;Übersicht!$N$62),IF($C$12="nein",SUMIFS(Sachkosten!$N$17:$N$45,Sachkosten!$B$17:$B$45,"="&amp;Übersicht!$M$62),0))</f>
        <v>0</v>
      </c>
      <c r="M69" s="268">
        <f>K69-L69</f>
        <v>0</v>
      </c>
      <c r="N69" s="251">
        <f>IF($C$12="ja",SUMIFS(Sachkosten!$R$17:$R$45,Sachkosten!$B30:$B58,"="&amp;Übersicht!N62),IF($C$12="nein",SUMIFS(Sachkosten!$Q$17:$Q$45,Sachkosten!$B$17:$B$45,"="&amp;Übersicht!M62),0))</f>
        <v>0</v>
      </c>
    </row>
    <row r="70" spans="1:14" s="86" customFormat="1" x14ac:dyDescent="0.25">
      <c r="A70" s="396" t="s">
        <v>67</v>
      </c>
      <c r="B70" s="397"/>
      <c r="C70" s="30"/>
      <c r="D70" s="93">
        <f>IF($C$12="ja",SUMIFS(Investitionskosten!$O$17:$O$45,Investitionskosten!$B$17:$B$45,"="&amp;Übersicht!$F$62),IF($C$12="nein",SUMIFS(Investitionskosten!$N$17:$N$45,Investitionskosten!$B$17:$B$45,"="&amp;Übersicht!$E$62),0))</f>
        <v>0</v>
      </c>
      <c r="E70" s="268">
        <f>C70-D70</f>
        <v>0</v>
      </c>
      <c r="F70" s="251">
        <f>IF($C$12="ja",SUMIFS(Investitionskosten!$R$17:$R$45,Investitionskosten!$B$17:$B$45,"="&amp;Übersicht!F62),IF($C$12="nein",SUMIFS(Investitionskosten!$Q$17:$Q$45,Investitionskosten!$B$17:$B$45,"="&amp;Übersicht!E62),0))</f>
        <v>0</v>
      </c>
      <c r="G70" s="110"/>
      <c r="H70" s="303"/>
      <c r="I70" s="396" t="s">
        <v>67</v>
      </c>
      <c r="J70" s="397"/>
      <c r="K70" s="30"/>
      <c r="L70" s="93">
        <f>IF($C$12="ja",SUMIFS(Investitionskosten!$O$17:$O$45,Investitionskosten!$B$17:$B$45,"="&amp;Übersicht!$N$62),IF($C$12="nein",SUMIFS(Investitionskosten!$N$17:$N$45,Investitionskosten!$B$17:$B$45,"="&amp;Übersicht!$M$62),0))</f>
        <v>0</v>
      </c>
      <c r="M70" s="268">
        <f>K70-L70</f>
        <v>0</v>
      </c>
      <c r="N70" s="251">
        <f>IF($C$12="ja",SUMIFS(Investitionskosten!$R$17:$R$45,Investitionskosten!$B$17:$B$45,"="&amp;Übersicht!N62),IF($C$12="nein",SUMIFS(Investitionskosten!$Q$17:$Q$45,Investitionskosten!$B$17:$B$45,"="&amp;Übersicht!M62),0))</f>
        <v>0</v>
      </c>
    </row>
    <row r="71" spans="1:14" s="86" customFormat="1" ht="15.75" thickBot="1" x14ac:dyDescent="0.3">
      <c r="A71" s="385" t="s">
        <v>3</v>
      </c>
      <c r="B71" s="386"/>
      <c r="C71" s="95">
        <f>SUM(C67:C70)</f>
        <v>0</v>
      </c>
      <c r="D71" s="95">
        <f>SUM(D67:D70)</f>
        <v>0</v>
      </c>
      <c r="E71" s="95">
        <f>SUM(E67:E70)</f>
        <v>0</v>
      </c>
      <c r="F71" s="248">
        <f>SUM(F67:F70)</f>
        <v>0</v>
      </c>
      <c r="G71" s="110"/>
      <c r="H71" s="303"/>
      <c r="I71" s="385" t="s">
        <v>3</v>
      </c>
      <c r="J71" s="386"/>
      <c r="K71" s="95">
        <f>SUM(K67:K70)</f>
        <v>0</v>
      </c>
      <c r="L71" s="95">
        <f>SUM(L67:L70)</f>
        <v>0</v>
      </c>
      <c r="M71" s="95">
        <f>SUM(M67:M70)</f>
        <v>0</v>
      </c>
      <c r="N71" s="248">
        <f>SUM(N67:N70)</f>
        <v>0</v>
      </c>
    </row>
    <row r="72" spans="1:14" s="86" customFormat="1" ht="15" customHeight="1" x14ac:dyDescent="0.25">
      <c r="A72" s="402" t="s">
        <v>68</v>
      </c>
      <c r="B72" s="403"/>
      <c r="C72" s="119"/>
      <c r="D72" s="93">
        <f>SUMIFS(Einnahmen!$G$14:$G$24,Einnahmen!$B$14:$B$24,"="&amp;F62)</f>
        <v>0</v>
      </c>
      <c r="E72" s="96">
        <f>C72-D72</f>
        <v>0</v>
      </c>
      <c r="F72" s="253">
        <f>SUMIFS(Einnahmen!$G$14:$G$24,Einnahmen!$B$14:$B$24,"="&amp;F62)</f>
        <v>0</v>
      </c>
      <c r="G72" s="110"/>
      <c r="H72" s="303"/>
      <c r="I72" s="402" t="s">
        <v>68</v>
      </c>
      <c r="J72" s="403"/>
      <c r="K72" s="119"/>
      <c r="L72" s="93">
        <f>SUMIFS(Einnahmen!$G$14:$G$24,Einnahmen!$B$14:$B$24,"="&amp;N62)</f>
        <v>0</v>
      </c>
      <c r="M72" s="96">
        <f>K72-L72</f>
        <v>0</v>
      </c>
      <c r="N72" s="253">
        <f>SUMIFS(Einnahmen!$G$14:$G$24,Einnahmen!$B$14:$B$24,"="&amp;N62)</f>
        <v>0</v>
      </c>
    </row>
    <row r="73" spans="1:14" s="86" customFormat="1" ht="23.85" customHeight="1" thickBot="1" x14ac:dyDescent="0.3">
      <c r="A73" s="385" t="s">
        <v>56</v>
      </c>
      <c r="B73" s="386"/>
      <c r="C73" s="95">
        <f>C71-C72</f>
        <v>0</v>
      </c>
      <c r="D73" s="95">
        <f>D71-D72</f>
        <v>0</v>
      </c>
      <c r="E73" s="72">
        <f>E71-E72</f>
        <v>0</v>
      </c>
      <c r="F73" s="250">
        <f>F71-F72</f>
        <v>0</v>
      </c>
      <c r="G73" s="110"/>
      <c r="H73" s="303"/>
      <c r="I73" s="385" t="s">
        <v>56</v>
      </c>
      <c r="J73" s="386"/>
      <c r="K73" s="95">
        <f>K71-K72</f>
        <v>0</v>
      </c>
      <c r="L73" s="95">
        <f>L71-L72</f>
        <v>0</v>
      </c>
      <c r="M73" s="72">
        <f>M71-M72</f>
        <v>0</v>
      </c>
      <c r="N73" s="250">
        <f>N71-N72</f>
        <v>0</v>
      </c>
    </row>
    <row r="74" spans="1:14" s="86" customFormat="1" ht="23.85" customHeight="1" thickBot="1" x14ac:dyDescent="0.3">
      <c r="A74" s="83"/>
      <c r="B74" s="109"/>
      <c r="C74" s="83"/>
      <c r="D74" s="117"/>
      <c r="E74" s="102"/>
      <c r="F74" s="102"/>
      <c r="G74" s="110"/>
      <c r="H74" s="303"/>
      <c r="I74" s="303"/>
    </row>
    <row r="75" spans="1:14" s="86" customFormat="1" ht="31.9" customHeight="1" x14ac:dyDescent="0.35">
      <c r="A75" s="438" t="s">
        <v>136</v>
      </c>
      <c r="B75" s="439"/>
      <c r="C75" s="439"/>
      <c r="D75" s="252" t="s">
        <v>86</v>
      </c>
      <c r="E75" s="442"/>
      <c r="F75" s="443"/>
      <c r="G75" s="110"/>
      <c r="H75" s="303"/>
      <c r="I75" s="438" t="s">
        <v>136</v>
      </c>
      <c r="J75" s="439"/>
      <c r="K75" s="439"/>
      <c r="L75" s="252" t="s">
        <v>86</v>
      </c>
      <c r="M75" s="442"/>
      <c r="N75" s="443"/>
    </row>
    <row r="76" spans="1:14" s="86" customFormat="1" ht="8.25" customHeight="1" thickBot="1" x14ac:dyDescent="0.3">
      <c r="A76" s="106"/>
      <c r="B76" s="83"/>
      <c r="C76" s="83"/>
      <c r="D76" s="83"/>
      <c r="E76" s="83"/>
      <c r="F76" s="107"/>
      <c r="G76" s="110"/>
      <c r="H76" s="303"/>
      <c r="I76" s="106"/>
      <c r="J76" s="83"/>
      <c r="K76" s="83"/>
      <c r="L76" s="83"/>
      <c r="M76" s="83"/>
      <c r="N76" s="107"/>
    </row>
    <row r="77" spans="1:14" s="86" customFormat="1" ht="45" x14ac:dyDescent="0.25">
      <c r="A77" s="400" t="s">
        <v>27</v>
      </c>
      <c r="B77" s="401"/>
      <c r="C77" s="88" t="s">
        <v>66</v>
      </c>
      <c r="D77" s="87" t="s">
        <v>26</v>
      </c>
      <c r="E77" s="88" t="s">
        <v>33</v>
      </c>
      <c r="F77" s="89" t="s">
        <v>49</v>
      </c>
      <c r="G77" s="110"/>
      <c r="H77" s="303"/>
      <c r="I77" s="400" t="s">
        <v>27</v>
      </c>
      <c r="J77" s="401"/>
      <c r="K77" s="88" t="s">
        <v>66</v>
      </c>
      <c r="L77" s="87" t="s">
        <v>26</v>
      </c>
      <c r="M77" s="88" t="s">
        <v>33</v>
      </c>
      <c r="N77" s="89" t="s">
        <v>49</v>
      </c>
    </row>
    <row r="78" spans="1:14" s="86" customFormat="1" ht="15" customHeight="1" x14ac:dyDescent="0.25">
      <c r="A78" s="389" t="s">
        <v>48</v>
      </c>
      <c r="B78" s="390"/>
      <c r="C78" s="62"/>
      <c r="D78" s="93">
        <f>SUMIFS('PK Übersicht'!$P$11:$P$16,'PK Übersicht'!$A$11:$A$16,"="&amp;Übersicht!$E$75)</f>
        <v>0</v>
      </c>
      <c r="E78" s="217">
        <f>C78-D78</f>
        <v>0</v>
      </c>
      <c r="F78" s="267">
        <f>SUMIFS('PK Übersicht'!$P$26:$P$31,'PK Übersicht'!$A$26:$A$31,"="&amp;Übersicht!E75)</f>
        <v>0</v>
      </c>
      <c r="G78" s="110"/>
      <c r="H78" s="303"/>
      <c r="I78" s="389" t="s">
        <v>48</v>
      </c>
      <c r="J78" s="390"/>
      <c r="K78" s="62"/>
      <c r="L78" s="93">
        <f>SUMIFS('PK Übersicht'!$P$11:$P$16,'PK Übersicht'!$A$11:$A$16,"="&amp;Übersicht!$M$75)</f>
        <v>0</v>
      </c>
      <c r="M78" s="90">
        <f>K78-L78</f>
        <v>0</v>
      </c>
      <c r="N78" s="267">
        <f>SUMIFS('PK Übersicht'!$P$26:$P$31,'PK Übersicht'!$A$26:$A$31,"="&amp;Übersicht!M75)</f>
        <v>0</v>
      </c>
    </row>
    <row r="79" spans="1:14" s="86" customFormat="1" ht="15" customHeight="1" x14ac:dyDescent="0.25">
      <c r="A79" s="389" t="s">
        <v>51</v>
      </c>
      <c r="B79" s="390"/>
      <c r="C79" s="62"/>
      <c r="D79" s="93">
        <f>IF($C$12="ja",SUMIFS('Reisekosten (PK)'!$F$17:$F$56,'Reisekosten (PK)'!$B$17:$B$56,"="&amp;F75),IF($C$12="nein",SUMIFS('Reisekosten (PK)'!$E$17:$E$56,'Reisekosten (PK)'!$B$17:$B$56,"="&amp;E75),0))</f>
        <v>0</v>
      </c>
      <c r="E79" s="217">
        <f>C79-D79</f>
        <v>0</v>
      </c>
      <c r="F79" s="267">
        <f>IF($C$12="ja",SUMIFS('Reisekosten (PK)'!$I$17:$I$56,'Reisekosten (PK)'!$B$17:$B$56,"="&amp;Übersicht!F75),IF($C$12="nein",SUMIFS('Reisekosten (PK)'!$H$17:$H$56,'Reisekosten (PK)'!$B$17:$B$56,"="&amp;Übersicht!E75),0))</f>
        <v>0</v>
      </c>
      <c r="G79" s="110"/>
      <c r="H79" s="303"/>
      <c r="I79" s="389" t="s">
        <v>51</v>
      </c>
      <c r="J79" s="390"/>
      <c r="K79" s="62"/>
      <c r="L79" s="93">
        <f>IF($C$12="ja",SUMIFS('Reisekosten (PK)'!$F$17:$F$56,'Reisekosten (PK)'!$B$17:$B$56,"="&amp;N75),IF($C$12="nein",SUMIFS('Reisekosten (PK)'!$E$17:$E$56,'Reisekosten (PK)'!$B$17:$B$56,"="&amp;M75),0))</f>
        <v>0</v>
      </c>
      <c r="M79" s="90">
        <f>K79-L79</f>
        <v>0</v>
      </c>
      <c r="N79" s="267">
        <f>IF($C$12="ja",SUMIFS('Reisekosten (PK)'!$I$17:$I$56,'Reisekosten (PK)'!$B$17:$B$56,"="&amp;Übersicht!N75),IF($C$12="nein",SUMIFS('Reisekosten (PK)'!$H$17:$H$56,'Reisekosten (PK)'!$B$17:$B$56,"="&amp;Übersicht!M75),0))</f>
        <v>0</v>
      </c>
    </row>
    <row r="80" spans="1:14" s="219" customFormat="1" ht="15" customHeight="1" x14ac:dyDescent="0.25">
      <c r="A80" s="387" t="s">
        <v>149</v>
      </c>
      <c r="B80" s="388"/>
      <c r="C80" s="217">
        <f>C78+C79</f>
        <v>0</v>
      </c>
      <c r="D80" s="217">
        <f>D78+D79</f>
        <v>0</v>
      </c>
      <c r="E80" s="217">
        <f>E78+E79</f>
        <v>0</v>
      </c>
      <c r="F80" s="247">
        <f>F78+F79</f>
        <v>0</v>
      </c>
      <c r="G80" s="218"/>
      <c r="H80" s="91"/>
      <c r="I80" s="387" t="s">
        <v>149</v>
      </c>
      <c r="J80" s="388"/>
      <c r="K80" s="217">
        <f>K78+K79</f>
        <v>0</v>
      </c>
      <c r="L80" s="217">
        <f>L78+L79</f>
        <v>0</v>
      </c>
      <c r="M80" s="217">
        <f>M78+M79</f>
        <v>0</v>
      </c>
      <c r="N80" s="247">
        <f>N78+N79</f>
        <v>0</v>
      </c>
    </row>
    <row r="81" spans="1:14" s="86" customFormat="1" ht="15" customHeight="1" x14ac:dyDescent="0.25">
      <c r="A81" s="389" t="s">
        <v>148</v>
      </c>
      <c r="B81" s="390"/>
      <c r="C81" s="118"/>
      <c r="D81" s="217">
        <f>'Indirekte Sachkosten'!C41*'Indirekte Sachkosten'!C49</f>
        <v>0</v>
      </c>
      <c r="E81" s="268">
        <f>C81-D81</f>
        <v>0</v>
      </c>
      <c r="F81" s="251">
        <f>'Indirekte Sachkosten'!D41*'Indirekte Sachkosten'!C49</f>
        <v>0</v>
      </c>
      <c r="G81" s="110"/>
      <c r="H81" s="303"/>
      <c r="I81" s="389" t="s">
        <v>148</v>
      </c>
      <c r="J81" s="390"/>
      <c r="K81" s="118"/>
      <c r="L81" s="217">
        <f>'Indirekte Sachkosten'!C41*'Indirekte Sachkosten'!C50</f>
        <v>0</v>
      </c>
      <c r="M81" s="94">
        <f>K81-L81</f>
        <v>0</v>
      </c>
      <c r="N81" s="251">
        <f>'Indirekte Sachkosten'!D41*'Indirekte Sachkosten'!C50</f>
        <v>0</v>
      </c>
    </row>
    <row r="82" spans="1:14" s="86" customFormat="1" x14ac:dyDescent="0.25">
      <c r="A82" s="394" t="s">
        <v>84</v>
      </c>
      <c r="B82" s="395"/>
      <c r="C82" s="17"/>
      <c r="D82" s="93">
        <f>IF($C$12="ja",SUMIFS(Sachkosten!O$17:O$45,Sachkosten!B$17:B$45,"="&amp;Übersicht!$F$75),IF($C$12="nein",SUMIFS(Sachkosten!$N$17:$N$45,Sachkosten!$B$17:$B$45,"="&amp;Übersicht!$E$75),0))</f>
        <v>0</v>
      </c>
      <c r="E82" s="268">
        <f>C82-D82</f>
        <v>0</v>
      </c>
      <c r="F82" s="251">
        <f>IF($C$12="ja",SUMIFS(Sachkosten!$R$17:$R$45,Sachkosten!$B43:$B71,"="&amp;Übersicht!F75),IF($C$12="nein",SUMIFS(Sachkosten!$Q$17:$Q$45,Sachkosten!$B$17:$B$45,"="&amp;Übersicht!E75),0))</f>
        <v>0</v>
      </c>
      <c r="G82" s="110"/>
      <c r="H82" s="303"/>
      <c r="I82" s="394" t="s">
        <v>84</v>
      </c>
      <c r="J82" s="395"/>
      <c r="K82" s="17"/>
      <c r="L82" s="93">
        <f>IF($C$12="ja",SUMIFS(Sachkosten!O$17:O$45,Sachkosten!B$17:B$45,"="&amp;Übersicht!$N$75),IF($C$12="nein",SUMIFS(Sachkosten!$N$17:$N$45,Sachkosten!$B$17:$B$45,"="&amp;Übersicht!$M$75),0))</f>
        <v>0</v>
      </c>
      <c r="M82" s="94">
        <f>K82-L82</f>
        <v>0</v>
      </c>
      <c r="N82" s="251">
        <f>IF($C$12="ja",SUMIFS(Sachkosten!$R$17:$R$45,Sachkosten!$B43:$B71,"="&amp;Übersicht!N75),IF($C$12="nein",SUMIFS(Sachkosten!$Q$17:$Q$45,Sachkosten!$B$17:$B$45,"="&amp;Übersicht!M75),0))</f>
        <v>0</v>
      </c>
    </row>
    <row r="83" spans="1:14" s="86" customFormat="1" x14ac:dyDescent="0.25">
      <c r="A83" s="396" t="s">
        <v>67</v>
      </c>
      <c r="B83" s="397"/>
      <c r="C83" s="30"/>
      <c r="D83" s="93">
        <f>IF($C$12="ja",SUMIFS(Investitionskosten!$O$17:$O$45,Investitionskosten!$B$17:$B$45,"="&amp;Übersicht!$F$75),IF($C$12="nein",SUMIFS(Investitionskosten!$N$17:$N$45,Investitionskosten!$B$17:$B$45,"="&amp;Übersicht!$E$75),0))</f>
        <v>0</v>
      </c>
      <c r="E83" s="268">
        <f>C83-D83</f>
        <v>0</v>
      </c>
      <c r="F83" s="251">
        <f>IF($C$12="ja",SUMIFS(Investitionskosten!$R$17:$R$45,Investitionskosten!$B$17:$B$45,"="&amp;Übersicht!F75),IF($C$12="nein",SUMIFS(Investitionskosten!$Q$17:$Q$45,Investitionskosten!$B$17:$B$45,"="&amp;Übersicht!E75),0))</f>
        <v>0</v>
      </c>
      <c r="G83" s="110"/>
      <c r="H83" s="303"/>
      <c r="I83" s="396" t="s">
        <v>67</v>
      </c>
      <c r="J83" s="397"/>
      <c r="K83" s="30"/>
      <c r="L83" s="93">
        <f>IF($C$12="ja",SUMIFS(Investitionskosten!$O$17:$O$45,Investitionskosten!$B$17:$B$45,"="&amp;Übersicht!$N$75),IF($C$12="nein",SUMIFS(Investitionskosten!$N$17:$N$45,Investitionskosten!$B$17:$B$45,"="&amp;Übersicht!$M$75),0))</f>
        <v>0</v>
      </c>
      <c r="M83" s="94">
        <f>K83-L83</f>
        <v>0</v>
      </c>
      <c r="N83" s="251">
        <f>IF($C$12="ja",SUMIFS(Investitionskosten!$R$17:$R$45,Investitionskosten!$B$17:$B$45,"="&amp;Übersicht!N75),IF($C$12="nein",SUMIFS(Investitionskosten!$Q$17:$Q$45,Investitionskosten!$B$17:$B$45,"="&amp;Übersicht!M75),0))</f>
        <v>0</v>
      </c>
    </row>
    <row r="84" spans="1:14" s="86" customFormat="1" ht="15.75" thickBot="1" x14ac:dyDescent="0.3">
      <c r="A84" s="385" t="s">
        <v>3</v>
      </c>
      <c r="B84" s="386"/>
      <c r="C84" s="95">
        <f>SUM(C80:C83)</f>
        <v>0</v>
      </c>
      <c r="D84" s="95">
        <f>SUM(D80:D83)</f>
        <v>0</v>
      </c>
      <c r="E84" s="95">
        <f>SUM(E80:E83)</f>
        <v>0</v>
      </c>
      <c r="F84" s="248">
        <f>SUM(F80:F83)</f>
        <v>0</v>
      </c>
      <c r="G84" s="110"/>
      <c r="H84" s="303"/>
      <c r="I84" s="385" t="s">
        <v>3</v>
      </c>
      <c r="J84" s="386"/>
      <c r="K84" s="95">
        <f>SUM(K80:K83)</f>
        <v>0</v>
      </c>
      <c r="L84" s="95">
        <f>SUM(L80:L83)</f>
        <v>0</v>
      </c>
      <c r="M84" s="95">
        <f>SUM(M80:M83)</f>
        <v>0</v>
      </c>
      <c r="N84" s="248">
        <f>SUM(N80:N83)</f>
        <v>0</v>
      </c>
    </row>
    <row r="85" spans="1:14" s="86" customFormat="1" ht="15" customHeight="1" x14ac:dyDescent="0.25">
      <c r="A85" s="402" t="s">
        <v>68</v>
      </c>
      <c r="B85" s="403"/>
      <c r="C85" s="119"/>
      <c r="D85" s="93">
        <f>SUMIFS(Einnahmen!$G$14:$G$24,Einnahmen!$B$14:$B$24,"="&amp;F75)</f>
        <v>0</v>
      </c>
      <c r="E85" s="96">
        <f>C85-D85</f>
        <v>0</v>
      </c>
      <c r="F85" s="253">
        <f>SUMIFS(Einnahmen!$G$14:$G$24,Einnahmen!$B$14:$B$24,"="&amp;F75)</f>
        <v>0</v>
      </c>
      <c r="G85" s="110"/>
      <c r="H85" s="303"/>
      <c r="I85" s="402" t="s">
        <v>68</v>
      </c>
      <c r="J85" s="403"/>
      <c r="K85" s="119"/>
      <c r="L85" s="93">
        <f>SUMIFS(Einnahmen!$G$14:$G$24,Einnahmen!$B$14:$B$24,"="&amp;N75)</f>
        <v>0</v>
      </c>
      <c r="M85" s="96">
        <f>K85-L85</f>
        <v>0</v>
      </c>
      <c r="N85" s="253">
        <f>SUMIFS(Einnahmen!$G$14:$G$24,Einnahmen!$B$14:$B$24,"="&amp;N75)</f>
        <v>0</v>
      </c>
    </row>
    <row r="86" spans="1:14" s="86" customFormat="1" ht="23.45" customHeight="1" thickBot="1" x14ac:dyDescent="0.3">
      <c r="A86" s="385" t="s">
        <v>56</v>
      </c>
      <c r="B86" s="386"/>
      <c r="C86" s="95">
        <f>C84-C85</f>
        <v>0</v>
      </c>
      <c r="D86" s="95">
        <f>D84-D85</f>
        <v>0</v>
      </c>
      <c r="E86" s="72">
        <f>E84-E85</f>
        <v>0</v>
      </c>
      <c r="F86" s="250">
        <f>F84-F85</f>
        <v>0</v>
      </c>
      <c r="G86" s="110"/>
      <c r="H86" s="303"/>
      <c r="I86" s="385" t="s">
        <v>56</v>
      </c>
      <c r="J86" s="386"/>
      <c r="K86" s="95">
        <f>K84-K85</f>
        <v>0</v>
      </c>
      <c r="L86" s="95">
        <f>L84-L85</f>
        <v>0</v>
      </c>
      <c r="M86" s="72">
        <f>M84-M85</f>
        <v>0</v>
      </c>
      <c r="N86" s="250">
        <f>N84-N85</f>
        <v>0</v>
      </c>
    </row>
    <row r="87" spans="1:14" s="86" customFormat="1" x14ac:dyDescent="0.25">
      <c r="A87" s="83"/>
      <c r="B87" s="109"/>
      <c r="C87" s="83"/>
      <c r="D87" s="117"/>
      <c r="E87" s="102"/>
      <c r="F87" s="102"/>
    </row>
    <row r="88" spans="1:14" s="86" customFormat="1" ht="30" customHeight="1" x14ac:dyDescent="0.25"/>
    <row r="89" spans="1:14" s="86" customFormat="1" ht="7.5" customHeight="1" x14ac:dyDescent="0.25"/>
    <row r="90" spans="1:14" s="86" customFormat="1" x14ac:dyDescent="0.25"/>
    <row r="91" spans="1:14" s="86" customFormat="1" x14ac:dyDescent="0.25"/>
    <row r="92" spans="1:14" s="86" customFormat="1" x14ac:dyDescent="0.25"/>
    <row r="93" spans="1:14" s="86" customFormat="1" x14ac:dyDescent="0.25"/>
    <row r="94" spans="1:14" s="86" customFormat="1" x14ac:dyDescent="0.25"/>
    <row r="95" spans="1:14" s="86" customFormat="1" x14ac:dyDescent="0.25"/>
    <row r="96" spans="1:14" s="86" customFormat="1" x14ac:dyDescent="0.25"/>
    <row r="98" spans="1:6" s="104" customFormat="1" ht="15.75" x14ac:dyDescent="0.25"/>
    <row r="100" spans="1:6" x14ac:dyDescent="0.25">
      <c r="A100" s="83"/>
      <c r="B100" s="98"/>
      <c r="C100" s="99"/>
      <c r="D100" s="99"/>
      <c r="E100" s="99"/>
      <c r="F100" s="99"/>
    </row>
    <row r="101" spans="1:6" ht="30" customHeight="1" x14ac:dyDescent="0.25"/>
    <row r="102" spans="1:6" ht="7.5" customHeight="1" x14ac:dyDescent="0.25"/>
    <row r="113" spans="1:9" x14ac:dyDescent="0.25">
      <c r="A113" s="83"/>
      <c r="B113" s="98"/>
      <c r="C113" s="99"/>
      <c r="D113" s="99"/>
      <c r="E113" s="99"/>
      <c r="F113" s="99"/>
    </row>
    <row r="114" spans="1:9" ht="30" customHeight="1" x14ac:dyDescent="0.25"/>
    <row r="115" spans="1:9" ht="7.5" customHeight="1" x14ac:dyDescent="0.25"/>
    <row r="126" spans="1:9" x14ac:dyDescent="0.25">
      <c r="A126" s="83"/>
      <c r="B126" s="98"/>
      <c r="C126" s="99"/>
      <c r="D126" s="99"/>
      <c r="E126" s="99"/>
      <c r="F126" s="99"/>
    </row>
    <row r="127" spans="1:9" x14ac:dyDescent="0.25">
      <c r="A127" s="83"/>
      <c r="B127" s="98"/>
      <c r="C127" s="99"/>
      <c r="D127" s="99"/>
      <c r="E127" s="99"/>
      <c r="F127" s="99"/>
      <c r="G127" s="97"/>
      <c r="H127" s="97"/>
      <c r="I127" s="97"/>
    </row>
    <row r="128" spans="1:9" x14ac:dyDescent="0.25">
      <c r="A128" s="83"/>
      <c r="B128" s="98"/>
      <c r="C128" s="99"/>
      <c r="D128" s="99"/>
      <c r="E128" s="99"/>
      <c r="F128" s="99"/>
    </row>
    <row r="129" spans="1:6" ht="46.15" customHeight="1" x14ac:dyDescent="0.25">
      <c r="B129" s="83"/>
      <c r="C129" s="114"/>
      <c r="D129" s="114"/>
      <c r="E129" s="114"/>
      <c r="F129" s="114"/>
    </row>
    <row r="130" spans="1:6" ht="15.75" x14ac:dyDescent="0.25">
      <c r="A130" s="104"/>
      <c r="C130" s="104"/>
      <c r="F130" s="104"/>
    </row>
    <row r="134" spans="1:6" ht="80.25" customHeight="1" x14ac:dyDescent="0.25"/>
    <row r="135" spans="1:6" ht="17.25" customHeight="1" x14ac:dyDescent="0.25"/>
    <row r="136" spans="1:6" ht="66.95" customHeight="1" x14ac:dyDescent="0.25"/>
    <row r="139" spans="1:6" x14ac:dyDescent="0.25">
      <c r="F139" s="304"/>
    </row>
  </sheetData>
  <sheetProtection algorithmName="SHA-512" hashValue="LcjNPnAfFXVg04vYEWLOjlzQHZE/a/mAPcvC7obaKqcFvF1HzRbg6y3Z886zR6W++Ng0EEO4GrnoidmW/pXr/A==" saltValue="ycvjAg7Rx8HCko5wVJb9OQ==" spinCount="100000" sheet="1" objects="1" scenarios="1"/>
  <mergeCells count="140">
    <mergeCell ref="E75:F75"/>
    <mergeCell ref="M49:N49"/>
    <mergeCell ref="M62:N62"/>
    <mergeCell ref="M75:N75"/>
    <mergeCell ref="I75:K75"/>
    <mergeCell ref="A49:C49"/>
    <mergeCell ref="I34:J34"/>
    <mergeCell ref="I35:J35"/>
    <mergeCell ref="I36:J36"/>
    <mergeCell ref="I37:J37"/>
    <mergeCell ref="I38:J38"/>
    <mergeCell ref="I39:J39"/>
    <mergeCell ref="I41:J41"/>
    <mergeCell ref="A39:B39"/>
    <mergeCell ref="A40:B40"/>
    <mergeCell ref="A41:B41"/>
    <mergeCell ref="A42:B42"/>
    <mergeCell ref="A44:B44"/>
    <mergeCell ref="I44:K44"/>
    <mergeCell ref="A75:C75"/>
    <mergeCell ref="I40:J40"/>
    <mergeCell ref="I42:K42"/>
    <mergeCell ref="A71:B71"/>
    <mergeCell ref="A72:B72"/>
    <mergeCell ref="A62:C62"/>
    <mergeCell ref="E62:F62"/>
    <mergeCell ref="A27:B27"/>
    <mergeCell ref="A22:B22"/>
    <mergeCell ref="A23:B23"/>
    <mergeCell ref="A24:B24"/>
    <mergeCell ref="A25:B25"/>
    <mergeCell ref="A26:B26"/>
    <mergeCell ref="A4:B4"/>
    <mergeCell ref="A5:B5"/>
    <mergeCell ref="A6:B6"/>
    <mergeCell ref="A28:B28"/>
    <mergeCell ref="A29:B29"/>
    <mergeCell ref="C4:D4"/>
    <mergeCell ref="A8:B8"/>
    <mergeCell ref="A9:B9"/>
    <mergeCell ref="A11:B11"/>
    <mergeCell ref="C11:D11"/>
    <mergeCell ref="C8:D8"/>
    <mergeCell ref="A14:B14"/>
    <mergeCell ref="A12:B12"/>
    <mergeCell ref="A16:F16"/>
    <mergeCell ref="A18:F18"/>
    <mergeCell ref="A31:F31"/>
    <mergeCell ref="I49:K49"/>
    <mergeCell ref="A54:B54"/>
    <mergeCell ref="A55:B55"/>
    <mergeCell ref="A56:B56"/>
    <mergeCell ref="A57:B57"/>
    <mergeCell ref="A58:B58"/>
    <mergeCell ref="A59:B59"/>
    <mergeCell ref="A60:B60"/>
    <mergeCell ref="E49:F49"/>
    <mergeCell ref="I71:J71"/>
    <mergeCell ref="I72:J72"/>
    <mergeCell ref="P24:R24"/>
    <mergeCell ref="I16:N16"/>
    <mergeCell ref="A33:B33"/>
    <mergeCell ref="A34:B34"/>
    <mergeCell ref="A35:B35"/>
    <mergeCell ref="A36:B36"/>
    <mergeCell ref="A37:B37"/>
    <mergeCell ref="A38:B38"/>
    <mergeCell ref="P33:Q33"/>
    <mergeCell ref="R48:S48"/>
    <mergeCell ref="R49:S49"/>
    <mergeCell ref="I62:K62"/>
    <mergeCell ref="A51:B51"/>
    <mergeCell ref="A52:B52"/>
    <mergeCell ref="A53:B53"/>
    <mergeCell ref="I64:J64"/>
    <mergeCell ref="I65:J65"/>
    <mergeCell ref="A64:B64"/>
    <mergeCell ref="A65:B65"/>
    <mergeCell ref="I66:J66"/>
    <mergeCell ref="I31:N31"/>
    <mergeCell ref="I33:K33"/>
    <mergeCell ref="I4:N8"/>
    <mergeCell ref="I10:N13"/>
    <mergeCell ref="A20:B20"/>
    <mergeCell ref="I20:J20"/>
    <mergeCell ref="A21:B21"/>
    <mergeCell ref="I18:N18"/>
    <mergeCell ref="I22:K22"/>
    <mergeCell ref="I23:K23"/>
    <mergeCell ref="I21:K21"/>
    <mergeCell ref="R50:S50"/>
    <mergeCell ref="R51:S51"/>
    <mergeCell ref="R52:S52"/>
    <mergeCell ref="R53:S53"/>
    <mergeCell ref="R54:S54"/>
    <mergeCell ref="I52:J52"/>
    <mergeCell ref="I53:J53"/>
    <mergeCell ref="I54:J54"/>
    <mergeCell ref="I55:J55"/>
    <mergeCell ref="I85:J85"/>
    <mergeCell ref="I86:J86"/>
    <mergeCell ref="I77:J77"/>
    <mergeCell ref="I78:J78"/>
    <mergeCell ref="I79:J79"/>
    <mergeCell ref="I80:J80"/>
    <mergeCell ref="I81:J81"/>
    <mergeCell ref="A82:B82"/>
    <mergeCell ref="A83:B83"/>
    <mergeCell ref="A84:B84"/>
    <mergeCell ref="A85:B85"/>
    <mergeCell ref="A86:B86"/>
    <mergeCell ref="A77:B77"/>
    <mergeCell ref="A78:B78"/>
    <mergeCell ref="A79:B79"/>
    <mergeCell ref="A80:B80"/>
    <mergeCell ref="A81:B81"/>
    <mergeCell ref="I73:J73"/>
    <mergeCell ref="A73:B73"/>
    <mergeCell ref="I67:J67"/>
    <mergeCell ref="I68:J68"/>
    <mergeCell ref="I26:K26"/>
    <mergeCell ref="A1:N1"/>
    <mergeCell ref="I82:J82"/>
    <mergeCell ref="I83:J83"/>
    <mergeCell ref="I84:J84"/>
    <mergeCell ref="I24:K24"/>
    <mergeCell ref="I25:K25"/>
    <mergeCell ref="I51:J51"/>
    <mergeCell ref="A68:B68"/>
    <mergeCell ref="A69:B69"/>
    <mergeCell ref="A70:B70"/>
    <mergeCell ref="I56:J56"/>
    <mergeCell ref="I57:J57"/>
    <mergeCell ref="I58:J58"/>
    <mergeCell ref="I59:J59"/>
    <mergeCell ref="I60:J60"/>
    <mergeCell ref="I69:J69"/>
    <mergeCell ref="I70:J70"/>
    <mergeCell ref="A66:B66"/>
    <mergeCell ref="A67:B67"/>
  </mergeCells>
  <dataValidations count="1">
    <dataValidation type="list" allowBlank="1" showInputMessage="1" showErrorMessage="1" sqref="C12" xr:uid="{00000000-0002-0000-0100-000000000000}">
      <formula1>$G$12:$G$13</formula1>
    </dataValidation>
  </dataValidations>
  <pageMargins left="0.70866141732283472" right="0.70866141732283472" top="0.78740157480314965" bottom="0.78740157480314965" header="0.31496062992125984" footer="0.31496062992125984"/>
  <pageSetup paperSize="8" scale="55" orientation="landscape" cellComments="asDisplayed"/>
  <headerFooter>
    <oddFooter>&amp;C&amp;9&amp;F, &amp;A</oddFooter>
  </headerFooter>
  <rowBreaks count="2" manualBreakCount="2">
    <brk id="44" max="13" man="1"/>
    <brk id="112" max="16383" man="1"/>
  </rowBreaks>
  <drawing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dropdown!$G$2:$G$10</xm:f>
          </x14:formula1>
          <xm:sqref>A34:B41</xm:sqref>
        </x14:dataValidation>
        <x14:dataValidation type="list" allowBlank="1" showInputMessage="1" showErrorMessage="1" xr:uid="{00000000-0002-0000-0100-000002000000}">
          <x14:formula1>
            <xm:f>dropdown!$G$2:$G$9</xm:f>
          </x14:formula1>
          <xm:sqref>K34:K40</xm:sqref>
        </x14:dataValidation>
        <x14:dataValidation type="list" allowBlank="1" showInputMessage="1" showErrorMessage="1" xr:uid="{00000000-0002-0000-0100-000003000000}">
          <x14:formula1>
            <xm:f>dropdown!$J$2:$J$8</xm:f>
          </x14:formula1>
          <xm:sqref>F4</xm:sqref>
        </x14:dataValidation>
        <x14:dataValidation type="list" allowBlank="1" showInputMessage="1" showErrorMessage="1" xr:uid="{00000000-0002-0000-0100-000004000000}">
          <x14:formula1>
            <xm:f>dropdown!$A$2:$A$11</xm:f>
          </x14:formula1>
          <xm:sqref>E49 M75 M49 E75 E62 M62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3"/>
  <sheetViews>
    <sheetView view="pageBreakPreview" zoomScale="85" zoomScaleNormal="70" zoomScaleSheetLayoutView="85" workbookViewId="0">
      <selection activeCell="C14" sqref="C14"/>
    </sheetView>
  </sheetViews>
  <sheetFormatPr baseColWidth="10" defaultRowHeight="15" x14ac:dyDescent="0.25"/>
  <cols>
    <col min="1" max="1" width="4.42578125" style="121" customWidth="1"/>
    <col min="2" max="2" width="15.42578125" style="121" customWidth="1"/>
    <col min="3" max="3" width="26.5703125" style="121" customWidth="1"/>
    <col min="4" max="4" width="20" style="121" customWidth="1"/>
    <col min="5" max="5" width="14" style="121" customWidth="1"/>
    <col min="6" max="6" width="39.7109375" style="121" customWidth="1"/>
    <col min="7" max="7" width="12.7109375" style="121" customWidth="1"/>
    <col min="8" max="8" width="11" style="121"/>
    <col min="9" max="9" width="35" style="121" customWidth="1"/>
    <col min="10" max="10" width="10.5703125" style="121" customWidth="1"/>
    <col min="11" max="257" width="11" style="121"/>
    <col min="258" max="258" width="4.42578125" style="121" customWidth="1"/>
    <col min="259" max="259" width="26.5703125" style="121" customWidth="1"/>
    <col min="260" max="260" width="20" style="121" customWidth="1"/>
    <col min="261" max="261" width="14" style="121" customWidth="1"/>
    <col min="262" max="262" width="39.7109375" style="121" customWidth="1"/>
    <col min="263" max="263" width="12.7109375" style="121" customWidth="1"/>
    <col min="264" max="264" width="11" style="121"/>
    <col min="265" max="265" width="35" style="121" customWidth="1"/>
    <col min="266" max="266" width="10.5703125" style="121" customWidth="1"/>
    <col min="267" max="513" width="11" style="121"/>
    <col min="514" max="514" width="4.42578125" style="121" customWidth="1"/>
    <col min="515" max="515" width="26.5703125" style="121" customWidth="1"/>
    <col min="516" max="516" width="20" style="121" customWidth="1"/>
    <col min="517" max="517" width="14" style="121" customWidth="1"/>
    <col min="518" max="518" width="39.7109375" style="121" customWidth="1"/>
    <col min="519" max="519" width="12.7109375" style="121" customWidth="1"/>
    <col min="520" max="520" width="11" style="121"/>
    <col min="521" max="521" width="35" style="121" customWidth="1"/>
    <col min="522" max="522" width="10.5703125" style="121" customWidth="1"/>
    <col min="523" max="769" width="11" style="121"/>
    <col min="770" max="770" width="4.42578125" style="121" customWidth="1"/>
    <col min="771" max="771" width="26.5703125" style="121" customWidth="1"/>
    <col min="772" max="772" width="20" style="121" customWidth="1"/>
    <col min="773" max="773" width="14" style="121" customWidth="1"/>
    <col min="774" max="774" width="39.7109375" style="121" customWidth="1"/>
    <col min="775" max="775" width="12.7109375" style="121" customWidth="1"/>
    <col min="776" max="776" width="11" style="121"/>
    <col min="777" max="777" width="35" style="121" customWidth="1"/>
    <col min="778" max="778" width="10.5703125" style="121" customWidth="1"/>
    <col min="779" max="1025" width="11" style="121"/>
    <col min="1026" max="1026" width="4.42578125" style="121" customWidth="1"/>
    <col min="1027" max="1027" width="26.5703125" style="121" customWidth="1"/>
    <col min="1028" max="1028" width="20" style="121" customWidth="1"/>
    <col min="1029" max="1029" width="14" style="121" customWidth="1"/>
    <col min="1030" max="1030" width="39.7109375" style="121" customWidth="1"/>
    <col min="1031" max="1031" width="12.7109375" style="121" customWidth="1"/>
    <col min="1032" max="1032" width="11" style="121"/>
    <col min="1033" max="1033" width="35" style="121" customWidth="1"/>
    <col min="1034" max="1034" width="10.5703125" style="121" customWidth="1"/>
    <col min="1035" max="1281" width="11" style="121"/>
    <col min="1282" max="1282" width="4.42578125" style="121" customWidth="1"/>
    <col min="1283" max="1283" width="26.5703125" style="121" customWidth="1"/>
    <col min="1284" max="1284" width="20" style="121" customWidth="1"/>
    <col min="1285" max="1285" width="14" style="121" customWidth="1"/>
    <col min="1286" max="1286" width="39.7109375" style="121" customWidth="1"/>
    <col min="1287" max="1287" width="12.7109375" style="121" customWidth="1"/>
    <col min="1288" max="1288" width="11" style="121"/>
    <col min="1289" max="1289" width="35" style="121" customWidth="1"/>
    <col min="1290" max="1290" width="10.5703125" style="121" customWidth="1"/>
    <col min="1291" max="1537" width="11" style="121"/>
    <col min="1538" max="1538" width="4.42578125" style="121" customWidth="1"/>
    <col min="1539" max="1539" width="26.5703125" style="121" customWidth="1"/>
    <col min="1540" max="1540" width="20" style="121" customWidth="1"/>
    <col min="1541" max="1541" width="14" style="121" customWidth="1"/>
    <col min="1542" max="1542" width="39.7109375" style="121" customWidth="1"/>
    <col min="1543" max="1543" width="12.7109375" style="121" customWidth="1"/>
    <col min="1544" max="1544" width="11" style="121"/>
    <col min="1545" max="1545" width="35" style="121" customWidth="1"/>
    <col min="1546" max="1546" width="10.5703125" style="121" customWidth="1"/>
    <col min="1547" max="1793" width="11" style="121"/>
    <col min="1794" max="1794" width="4.42578125" style="121" customWidth="1"/>
    <col min="1795" max="1795" width="26.5703125" style="121" customWidth="1"/>
    <col min="1796" max="1796" width="20" style="121" customWidth="1"/>
    <col min="1797" max="1797" width="14" style="121" customWidth="1"/>
    <col min="1798" max="1798" width="39.7109375" style="121" customWidth="1"/>
    <col min="1799" max="1799" width="12.7109375" style="121" customWidth="1"/>
    <col min="1800" max="1800" width="11" style="121"/>
    <col min="1801" max="1801" width="35" style="121" customWidth="1"/>
    <col min="1802" max="1802" width="10.5703125" style="121" customWidth="1"/>
    <col min="1803" max="2049" width="11" style="121"/>
    <col min="2050" max="2050" width="4.42578125" style="121" customWidth="1"/>
    <col min="2051" max="2051" width="26.5703125" style="121" customWidth="1"/>
    <col min="2052" max="2052" width="20" style="121" customWidth="1"/>
    <col min="2053" max="2053" width="14" style="121" customWidth="1"/>
    <col min="2054" max="2054" width="39.7109375" style="121" customWidth="1"/>
    <col min="2055" max="2055" width="12.7109375" style="121" customWidth="1"/>
    <col min="2056" max="2056" width="11" style="121"/>
    <col min="2057" max="2057" width="35" style="121" customWidth="1"/>
    <col min="2058" max="2058" width="10.5703125" style="121" customWidth="1"/>
    <col min="2059" max="2305" width="11" style="121"/>
    <col min="2306" max="2306" width="4.42578125" style="121" customWidth="1"/>
    <col min="2307" max="2307" width="26.5703125" style="121" customWidth="1"/>
    <col min="2308" max="2308" width="20" style="121" customWidth="1"/>
    <col min="2309" max="2309" width="14" style="121" customWidth="1"/>
    <col min="2310" max="2310" width="39.7109375" style="121" customWidth="1"/>
    <col min="2311" max="2311" width="12.7109375" style="121" customWidth="1"/>
    <col min="2312" max="2312" width="11" style="121"/>
    <col min="2313" max="2313" width="35" style="121" customWidth="1"/>
    <col min="2314" max="2314" width="10.5703125" style="121" customWidth="1"/>
    <col min="2315" max="2561" width="11" style="121"/>
    <col min="2562" max="2562" width="4.42578125" style="121" customWidth="1"/>
    <col min="2563" max="2563" width="26.5703125" style="121" customWidth="1"/>
    <col min="2564" max="2564" width="20" style="121" customWidth="1"/>
    <col min="2565" max="2565" width="14" style="121" customWidth="1"/>
    <col min="2566" max="2566" width="39.7109375" style="121" customWidth="1"/>
    <col min="2567" max="2567" width="12.7109375" style="121" customWidth="1"/>
    <col min="2568" max="2568" width="11" style="121"/>
    <col min="2569" max="2569" width="35" style="121" customWidth="1"/>
    <col min="2570" max="2570" width="10.5703125" style="121" customWidth="1"/>
    <col min="2571" max="2817" width="11" style="121"/>
    <col min="2818" max="2818" width="4.42578125" style="121" customWidth="1"/>
    <col min="2819" max="2819" width="26.5703125" style="121" customWidth="1"/>
    <col min="2820" max="2820" width="20" style="121" customWidth="1"/>
    <col min="2821" max="2821" width="14" style="121" customWidth="1"/>
    <col min="2822" max="2822" width="39.7109375" style="121" customWidth="1"/>
    <col min="2823" max="2823" width="12.7109375" style="121" customWidth="1"/>
    <col min="2824" max="2824" width="11" style="121"/>
    <col min="2825" max="2825" width="35" style="121" customWidth="1"/>
    <col min="2826" max="2826" width="10.5703125" style="121" customWidth="1"/>
    <col min="2827" max="3073" width="11" style="121"/>
    <col min="3074" max="3074" width="4.42578125" style="121" customWidth="1"/>
    <col min="3075" max="3075" width="26.5703125" style="121" customWidth="1"/>
    <col min="3076" max="3076" width="20" style="121" customWidth="1"/>
    <col min="3077" max="3077" width="14" style="121" customWidth="1"/>
    <col min="3078" max="3078" width="39.7109375" style="121" customWidth="1"/>
    <col min="3079" max="3079" width="12.7109375" style="121" customWidth="1"/>
    <col min="3080" max="3080" width="11" style="121"/>
    <col min="3081" max="3081" width="35" style="121" customWidth="1"/>
    <col min="3082" max="3082" width="10.5703125" style="121" customWidth="1"/>
    <col min="3083" max="3329" width="11" style="121"/>
    <col min="3330" max="3330" width="4.42578125" style="121" customWidth="1"/>
    <col min="3331" max="3331" width="26.5703125" style="121" customWidth="1"/>
    <col min="3332" max="3332" width="20" style="121" customWidth="1"/>
    <col min="3333" max="3333" width="14" style="121" customWidth="1"/>
    <col min="3334" max="3334" width="39.7109375" style="121" customWidth="1"/>
    <col min="3335" max="3335" width="12.7109375" style="121" customWidth="1"/>
    <col min="3336" max="3336" width="11" style="121"/>
    <col min="3337" max="3337" width="35" style="121" customWidth="1"/>
    <col min="3338" max="3338" width="10.5703125" style="121" customWidth="1"/>
    <col min="3339" max="3585" width="11" style="121"/>
    <col min="3586" max="3586" width="4.42578125" style="121" customWidth="1"/>
    <col min="3587" max="3587" width="26.5703125" style="121" customWidth="1"/>
    <col min="3588" max="3588" width="20" style="121" customWidth="1"/>
    <col min="3589" max="3589" width="14" style="121" customWidth="1"/>
    <col min="3590" max="3590" width="39.7109375" style="121" customWidth="1"/>
    <col min="3591" max="3591" width="12.7109375" style="121" customWidth="1"/>
    <col min="3592" max="3592" width="11" style="121"/>
    <col min="3593" max="3593" width="35" style="121" customWidth="1"/>
    <col min="3594" max="3594" width="10.5703125" style="121" customWidth="1"/>
    <col min="3595" max="3841" width="11" style="121"/>
    <col min="3842" max="3842" width="4.42578125" style="121" customWidth="1"/>
    <col min="3843" max="3843" width="26.5703125" style="121" customWidth="1"/>
    <col min="3844" max="3844" width="20" style="121" customWidth="1"/>
    <col min="3845" max="3845" width="14" style="121" customWidth="1"/>
    <col min="3846" max="3846" width="39.7109375" style="121" customWidth="1"/>
    <col min="3847" max="3847" width="12.7109375" style="121" customWidth="1"/>
    <col min="3848" max="3848" width="11" style="121"/>
    <col min="3849" max="3849" width="35" style="121" customWidth="1"/>
    <col min="3850" max="3850" width="10.5703125" style="121" customWidth="1"/>
    <col min="3851" max="4097" width="11" style="121"/>
    <col min="4098" max="4098" width="4.42578125" style="121" customWidth="1"/>
    <col min="4099" max="4099" width="26.5703125" style="121" customWidth="1"/>
    <col min="4100" max="4100" width="20" style="121" customWidth="1"/>
    <col min="4101" max="4101" width="14" style="121" customWidth="1"/>
    <col min="4102" max="4102" width="39.7109375" style="121" customWidth="1"/>
    <col min="4103" max="4103" width="12.7109375" style="121" customWidth="1"/>
    <col min="4104" max="4104" width="11" style="121"/>
    <col min="4105" max="4105" width="35" style="121" customWidth="1"/>
    <col min="4106" max="4106" width="10.5703125" style="121" customWidth="1"/>
    <col min="4107" max="4353" width="11" style="121"/>
    <col min="4354" max="4354" width="4.42578125" style="121" customWidth="1"/>
    <col min="4355" max="4355" width="26.5703125" style="121" customWidth="1"/>
    <col min="4356" max="4356" width="20" style="121" customWidth="1"/>
    <col min="4357" max="4357" width="14" style="121" customWidth="1"/>
    <col min="4358" max="4358" width="39.7109375" style="121" customWidth="1"/>
    <col min="4359" max="4359" width="12.7109375" style="121" customWidth="1"/>
    <col min="4360" max="4360" width="11" style="121"/>
    <col min="4361" max="4361" width="35" style="121" customWidth="1"/>
    <col min="4362" max="4362" width="10.5703125" style="121" customWidth="1"/>
    <col min="4363" max="4609" width="11" style="121"/>
    <col min="4610" max="4610" width="4.42578125" style="121" customWidth="1"/>
    <col min="4611" max="4611" width="26.5703125" style="121" customWidth="1"/>
    <col min="4612" max="4612" width="20" style="121" customWidth="1"/>
    <col min="4613" max="4613" width="14" style="121" customWidth="1"/>
    <col min="4614" max="4614" width="39.7109375" style="121" customWidth="1"/>
    <col min="4615" max="4615" width="12.7109375" style="121" customWidth="1"/>
    <col min="4616" max="4616" width="11" style="121"/>
    <col min="4617" max="4617" width="35" style="121" customWidth="1"/>
    <col min="4618" max="4618" width="10.5703125" style="121" customWidth="1"/>
    <col min="4619" max="4865" width="11" style="121"/>
    <col min="4866" max="4866" width="4.42578125" style="121" customWidth="1"/>
    <col min="4867" max="4867" width="26.5703125" style="121" customWidth="1"/>
    <col min="4868" max="4868" width="20" style="121" customWidth="1"/>
    <col min="4869" max="4869" width="14" style="121" customWidth="1"/>
    <col min="4870" max="4870" width="39.7109375" style="121" customWidth="1"/>
    <col min="4871" max="4871" width="12.7109375" style="121" customWidth="1"/>
    <col min="4872" max="4872" width="11" style="121"/>
    <col min="4873" max="4873" width="35" style="121" customWidth="1"/>
    <col min="4874" max="4874" width="10.5703125" style="121" customWidth="1"/>
    <col min="4875" max="5121" width="11" style="121"/>
    <col min="5122" max="5122" width="4.42578125" style="121" customWidth="1"/>
    <col min="5123" max="5123" width="26.5703125" style="121" customWidth="1"/>
    <col min="5124" max="5124" width="20" style="121" customWidth="1"/>
    <col min="5125" max="5125" width="14" style="121" customWidth="1"/>
    <col min="5126" max="5126" width="39.7109375" style="121" customWidth="1"/>
    <col min="5127" max="5127" width="12.7109375" style="121" customWidth="1"/>
    <col min="5128" max="5128" width="11" style="121"/>
    <col min="5129" max="5129" width="35" style="121" customWidth="1"/>
    <col min="5130" max="5130" width="10.5703125" style="121" customWidth="1"/>
    <col min="5131" max="5377" width="11" style="121"/>
    <col min="5378" max="5378" width="4.42578125" style="121" customWidth="1"/>
    <col min="5379" max="5379" width="26.5703125" style="121" customWidth="1"/>
    <col min="5380" max="5380" width="20" style="121" customWidth="1"/>
    <col min="5381" max="5381" width="14" style="121" customWidth="1"/>
    <col min="5382" max="5382" width="39.7109375" style="121" customWidth="1"/>
    <col min="5383" max="5383" width="12.7109375" style="121" customWidth="1"/>
    <col min="5384" max="5384" width="11" style="121"/>
    <col min="5385" max="5385" width="35" style="121" customWidth="1"/>
    <col min="5386" max="5386" width="10.5703125" style="121" customWidth="1"/>
    <col min="5387" max="5633" width="11" style="121"/>
    <col min="5634" max="5634" width="4.42578125" style="121" customWidth="1"/>
    <col min="5635" max="5635" width="26.5703125" style="121" customWidth="1"/>
    <col min="5636" max="5636" width="20" style="121" customWidth="1"/>
    <col min="5637" max="5637" width="14" style="121" customWidth="1"/>
    <col min="5638" max="5638" width="39.7109375" style="121" customWidth="1"/>
    <col min="5639" max="5639" width="12.7109375" style="121" customWidth="1"/>
    <col min="5640" max="5640" width="11" style="121"/>
    <col min="5641" max="5641" width="35" style="121" customWidth="1"/>
    <col min="5642" max="5642" width="10.5703125" style="121" customWidth="1"/>
    <col min="5643" max="5889" width="11" style="121"/>
    <col min="5890" max="5890" width="4.42578125" style="121" customWidth="1"/>
    <col min="5891" max="5891" width="26.5703125" style="121" customWidth="1"/>
    <col min="5892" max="5892" width="20" style="121" customWidth="1"/>
    <col min="5893" max="5893" width="14" style="121" customWidth="1"/>
    <col min="5894" max="5894" width="39.7109375" style="121" customWidth="1"/>
    <col min="5895" max="5895" width="12.7109375" style="121" customWidth="1"/>
    <col min="5896" max="5896" width="11" style="121"/>
    <col min="5897" max="5897" width="35" style="121" customWidth="1"/>
    <col min="5898" max="5898" width="10.5703125" style="121" customWidth="1"/>
    <col min="5899" max="6145" width="11" style="121"/>
    <col min="6146" max="6146" width="4.42578125" style="121" customWidth="1"/>
    <col min="6147" max="6147" width="26.5703125" style="121" customWidth="1"/>
    <col min="6148" max="6148" width="20" style="121" customWidth="1"/>
    <col min="6149" max="6149" width="14" style="121" customWidth="1"/>
    <col min="6150" max="6150" width="39.7109375" style="121" customWidth="1"/>
    <col min="6151" max="6151" width="12.7109375" style="121" customWidth="1"/>
    <col min="6152" max="6152" width="11" style="121"/>
    <col min="6153" max="6153" width="35" style="121" customWidth="1"/>
    <col min="6154" max="6154" width="10.5703125" style="121" customWidth="1"/>
    <col min="6155" max="6401" width="11" style="121"/>
    <col min="6402" max="6402" width="4.42578125" style="121" customWidth="1"/>
    <col min="6403" max="6403" width="26.5703125" style="121" customWidth="1"/>
    <col min="6404" max="6404" width="20" style="121" customWidth="1"/>
    <col min="6405" max="6405" width="14" style="121" customWidth="1"/>
    <col min="6406" max="6406" width="39.7109375" style="121" customWidth="1"/>
    <col min="6407" max="6407" width="12.7109375" style="121" customWidth="1"/>
    <col min="6408" max="6408" width="11" style="121"/>
    <col min="6409" max="6409" width="35" style="121" customWidth="1"/>
    <col min="6410" max="6410" width="10.5703125" style="121" customWidth="1"/>
    <col min="6411" max="6657" width="11" style="121"/>
    <col min="6658" max="6658" width="4.42578125" style="121" customWidth="1"/>
    <col min="6659" max="6659" width="26.5703125" style="121" customWidth="1"/>
    <col min="6660" max="6660" width="20" style="121" customWidth="1"/>
    <col min="6661" max="6661" width="14" style="121" customWidth="1"/>
    <col min="6662" max="6662" width="39.7109375" style="121" customWidth="1"/>
    <col min="6663" max="6663" width="12.7109375" style="121" customWidth="1"/>
    <col min="6664" max="6664" width="11" style="121"/>
    <col min="6665" max="6665" width="35" style="121" customWidth="1"/>
    <col min="6666" max="6666" width="10.5703125" style="121" customWidth="1"/>
    <col min="6667" max="6913" width="11" style="121"/>
    <col min="6914" max="6914" width="4.42578125" style="121" customWidth="1"/>
    <col min="6915" max="6915" width="26.5703125" style="121" customWidth="1"/>
    <col min="6916" max="6916" width="20" style="121" customWidth="1"/>
    <col min="6917" max="6917" width="14" style="121" customWidth="1"/>
    <col min="6918" max="6918" width="39.7109375" style="121" customWidth="1"/>
    <col min="6919" max="6919" width="12.7109375" style="121" customWidth="1"/>
    <col min="6920" max="6920" width="11" style="121"/>
    <col min="6921" max="6921" width="35" style="121" customWidth="1"/>
    <col min="6922" max="6922" width="10.5703125" style="121" customWidth="1"/>
    <col min="6923" max="7169" width="11" style="121"/>
    <col min="7170" max="7170" width="4.42578125" style="121" customWidth="1"/>
    <col min="7171" max="7171" width="26.5703125" style="121" customWidth="1"/>
    <col min="7172" max="7172" width="20" style="121" customWidth="1"/>
    <col min="7173" max="7173" width="14" style="121" customWidth="1"/>
    <col min="7174" max="7174" width="39.7109375" style="121" customWidth="1"/>
    <col min="7175" max="7175" width="12.7109375" style="121" customWidth="1"/>
    <col min="7176" max="7176" width="11" style="121"/>
    <col min="7177" max="7177" width="35" style="121" customWidth="1"/>
    <col min="7178" max="7178" width="10.5703125" style="121" customWidth="1"/>
    <col min="7179" max="7425" width="11" style="121"/>
    <col min="7426" max="7426" width="4.42578125" style="121" customWidth="1"/>
    <col min="7427" max="7427" width="26.5703125" style="121" customWidth="1"/>
    <col min="7428" max="7428" width="20" style="121" customWidth="1"/>
    <col min="7429" max="7429" width="14" style="121" customWidth="1"/>
    <col min="7430" max="7430" width="39.7109375" style="121" customWidth="1"/>
    <col min="7431" max="7431" width="12.7109375" style="121" customWidth="1"/>
    <col min="7432" max="7432" width="11" style="121"/>
    <col min="7433" max="7433" width="35" style="121" customWidth="1"/>
    <col min="7434" max="7434" width="10.5703125" style="121" customWidth="1"/>
    <col min="7435" max="7681" width="11" style="121"/>
    <col min="7682" max="7682" width="4.42578125" style="121" customWidth="1"/>
    <col min="7683" max="7683" width="26.5703125" style="121" customWidth="1"/>
    <col min="7684" max="7684" width="20" style="121" customWidth="1"/>
    <col min="7685" max="7685" width="14" style="121" customWidth="1"/>
    <col min="7686" max="7686" width="39.7109375" style="121" customWidth="1"/>
    <col min="7687" max="7687" width="12.7109375" style="121" customWidth="1"/>
    <col min="7688" max="7688" width="11" style="121"/>
    <col min="7689" max="7689" width="35" style="121" customWidth="1"/>
    <col min="7690" max="7690" width="10.5703125" style="121" customWidth="1"/>
    <col min="7691" max="7937" width="11" style="121"/>
    <col min="7938" max="7938" width="4.42578125" style="121" customWidth="1"/>
    <col min="7939" max="7939" width="26.5703125" style="121" customWidth="1"/>
    <col min="7940" max="7940" width="20" style="121" customWidth="1"/>
    <col min="7941" max="7941" width="14" style="121" customWidth="1"/>
    <col min="7942" max="7942" width="39.7109375" style="121" customWidth="1"/>
    <col min="7943" max="7943" width="12.7109375" style="121" customWidth="1"/>
    <col min="7944" max="7944" width="11" style="121"/>
    <col min="7945" max="7945" width="35" style="121" customWidth="1"/>
    <col min="7946" max="7946" width="10.5703125" style="121" customWidth="1"/>
    <col min="7947" max="8193" width="11" style="121"/>
    <col min="8194" max="8194" width="4.42578125" style="121" customWidth="1"/>
    <col min="8195" max="8195" width="26.5703125" style="121" customWidth="1"/>
    <col min="8196" max="8196" width="20" style="121" customWidth="1"/>
    <col min="8197" max="8197" width="14" style="121" customWidth="1"/>
    <col min="8198" max="8198" width="39.7109375" style="121" customWidth="1"/>
    <col min="8199" max="8199" width="12.7109375" style="121" customWidth="1"/>
    <col min="8200" max="8200" width="11" style="121"/>
    <col min="8201" max="8201" width="35" style="121" customWidth="1"/>
    <col min="8202" max="8202" width="10.5703125" style="121" customWidth="1"/>
    <col min="8203" max="8449" width="11" style="121"/>
    <col min="8450" max="8450" width="4.42578125" style="121" customWidth="1"/>
    <col min="8451" max="8451" width="26.5703125" style="121" customWidth="1"/>
    <col min="8452" max="8452" width="20" style="121" customWidth="1"/>
    <col min="8453" max="8453" width="14" style="121" customWidth="1"/>
    <col min="8454" max="8454" width="39.7109375" style="121" customWidth="1"/>
    <col min="8455" max="8455" width="12.7109375" style="121" customWidth="1"/>
    <col min="8456" max="8456" width="11" style="121"/>
    <col min="8457" max="8457" width="35" style="121" customWidth="1"/>
    <col min="8458" max="8458" width="10.5703125" style="121" customWidth="1"/>
    <col min="8459" max="8705" width="11" style="121"/>
    <col min="8706" max="8706" width="4.42578125" style="121" customWidth="1"/>
    <col min="8707" max="8707" width="26.5703125" style="121" customWidth="1"/>
    <col min="8708" max="8708" width="20" style="121" customWidth="1"/>
    <col min="8709" max="8709" width="14" style="121" customWidth="1"/>
    <col min="8710" max="8710" width="39.7109375" style="121" customWidth="1"/>
    <col min="8711" max="8711" width="12.7109375" style="121" customWidth="1"/>
    <col min="8712" max="8712" width="11" style="121"/>
    <col min="8713" max="8713" width="35" style="121" customWidth="1"/>
    <col min="8714" max="8714" width="10.5703125" style="121" customWidth="1"/>
    <col min="8715" max="8961" width="11" style="121"/>
    <col min="8962" max="8962" width="4.42578125" style="121" customWidth="1"/>
    <col min="8963" max="8963" width="26.5703125" style="121" customWidth="1"/>
    <col min="8964" max="8964" width="20" style="121" customWidth="1"/>
    <col min="8965" max="8965" width="14" style="121" customWidth="1"/>
    <col min="8966" max="8966" width="39.7109375" style="121" customWidth="1"/>
    <col min="8967" max="8967" width="12.7109375" style="121" customWidth="1"/>
    <col min="8968" max="8968" width="11" style="121"/>
    <col min="8969" max="8969" width="35" style="121" customWidth="1"/>
    <col min="8970" max="8970" width="10.5703125" style="121" customWidth="1"/>
    <col min="8971" max="9217" width="11" style="121"/>
    <col min="9218" max="9218" width="4.42578125" style="121" customWidth="1"/>
    <col min="9219" max="9219" width="26.5703125" style="121" customWidth="1"/>
    <col min="9220" max="9220" width="20" style="121" customWidth="1"/>
    <col min="9221" max="9221" width="14" style="121" customWidth="1"/>
    <col min="9222" max="9222" width="39.7109375" style="121" customWidth="1"/>
    <col min="9223" max="9223" width="12.7109375" style="121" customWidth="1"/>
    <col min="9224" max="9224" width="11" style="121"/>
    <col min="9225" max="9225" width="35" style="121" customWidth="1"/>
    <col min="9226" max="9226" width="10.5703125" style="121" customWidth="1"/>
    <col min="9227" max="9473" width="11" style="121"/>
    <col min="9474" max="9474" width="4.42578125" style="121" customWidth="1"/>
    <col min="9475" max="9475" width="26.5703125" style="121" customWidth="1"/>
    <col min="9476" max="9476" width="20" style="121" customWidth="1"/>
    <col min="9477" max="9477" width="14" style="121" customWidth="1"/>
    <col min="9478" max="9478" width="39.7109375" style="121" customWidth="1"/>
    <col min="9479" max="9479" width="12.7109375" style="121" customWidth="1"/>
    <col min="9480" max="9480" width="11" style="121"/>
    <col min="9481" max="9481" width="35" style="121" customWidth="1"/>
    <col min="9482" max="9482" width="10.5703125" style="121" customWidth="1"/>
    <col min="9483" max="9729" width="11" style="121"/>
    <col min="9730" max="9730" width="4.42578125" style="121" customWidth="1"/>
    <col min="9731" max="9731" width="26.5703125" style="121" customWidth="1"/>
    <col min="9732" max="9732" width="20" style="121" customWidth="1"/>
    <col min="9733" max="9733" width="14" style="121" customWidth="1"/>
    <col min="9734" max="9734" width="39.7109375" style="121" customWidth="1"/>
    <col min="9735" max="9735" width="12.7109375" style="121" customWidth="1"/>
    <col min="9736" max="9736" width="11" style="121"/>
    <col min="9737" max="9737" width="35" style="121" customWidth="1"/>
    <col min="9738" max="9738" width="10.5703125" style="121" customWidth="1"/>
    <col min="9739" max="9985" width="11" style="121"/>
    <col min="9986" max="9986" width="4.42578125" style="121" customWidth="1"/>
    <col min="9987" max="9987" width="26.5703125" style="121" customWidth="1"/>
    <col min="9988" max="9988" width="20" style="121" customWidth="1"/>
    <col min="9989" max="9989" width="14" style="121" customWidth="1"/>
    <col min="9990" max="9990" width="39.7109375" style="121" customWidth="1"/>
    <col min="9991" max="9991" width="12.7109375" style="121" customWidth="1"/>
    <col min="9992" max="9992" width="11" style="121"/>
    <col min="9993" max="9993" width="35" style="121" customWidth="1"/>
    <col min="9994" max="9994" width="10.5703125" style="121" customWidth="1"/>
    <col min="9995" max="10241" width="11" style="121"/>
    <col min="10242" max="10242" width="4.42578125" style="121" customWidth="1"/>
    <col min="10243" max="10243" width="26.5703125" style="121" customWidth="1"/>
    <col min="10244" max="10244" width="20" style="121" customWidth="1"/>
    <col min="10245" max="10245" width="14" style="121" customWidth="1"/>
    <col min="10246" max="10246" width="39.7109375" style="121" customWidth="1"/>
    <col min="10247" max="10247" width="12.7109375" style="121" customWidth="1"/>
    <col min="10248" max="10248" width="11" style="121"/>
    <col min="10249" max="10249" width="35" style="121" customWidth="1"/>
    <col min="10250" max="10250" width="10.5703125" style="121" customWidth="1"/>
    <col min="10251" max="10497" width="11" style="121"/>
    <col min="10498" max="10498" width="4.42578125" style="121" customWidth="1"/>
    <col min="10499" max="10499" width="26.5703125" style="121" customWidth="1"/>
    <col min="10500" max="10500" width="20" style="121" customWidth="1"/>
    <col min="10501" max="10501" width="14" style="121" customWidth="1"/>
    <col min="10502" max="10502" width="39.7109375" style="121" customWidth="1"/>
    <col min="10503" max="10503" width="12.7109375" style="121" customWidth="1"/>
    <col min="10504" max="10504" width="11" style="121"/>
    <col min="10505" max="10505" width="35" style="121" customWidth="1"/>
    <col min="10506" max="10506" width="10.5703125" style="121" customWidth="1"/>
    <col min="10507" max="10753" width="11" style="121"/>
    <col min="10754" max="10754" width="4.42578125" style="121" customWidth="1"/>
    <col min="10755" max="10755" width="26.5703125" style="121" customWidth="1"/>
    <col min="10756" max="10756" width="20" style="121" customWidth="1"/>
    <col min="10757" max="10757" width="14" style="121" customWidth="1"/>
    <col min="10758" max="10758" width="39.7109375" style="121" customWidth="1"/>
    <col min="10759" max="10759" width="12.7109375" style="121" customWidth="1"/>
    <col min="10760" max="10760" width="11" style="121"/>
    <col min="10761" max="10761" width="35" style="121" customWidth="1"/>
    <col min="10762" max="10762" width="10.5703125" style="121" customWidth="1"/>
    <col min="10763" max="11009" width="11" style="121"/>
    <col min="11010" max="11010" width="4.42578125" style="121" customWidth="1"/>
    <col min="11011" max="11011" width="26.5703125" style="121" customWidth="1"/>
    <col min="11012" max="11012" width="20" style="121" customWidth="1"/>
    <col min="11013" max="11013" width="14" style="121" customWidth="1"/>
    <col min="11014" max="11014" width="39.7109375" style="121" customWidth="1"/>
    <col min="11015" max="11015" width="12.7109375" style="121" customWidth="1"/>
    <col min="11016" max="11016" width="11" style="121"/>
    <col min="11017" max="11017" width="35" style="121" customWidth="1"/>
    <col min="11018" max="11018" width="10.5703125" style="121" customWidth="1"/>
    <col min="11019" max="11265" width="11" style="121"/>
    <col min="11266" max="11266" width="4.42578125" style="121" customWidth="1"/>
    <col min="11267" max="11267" width="26.5703125" style="121" customWidth="1"/>
    <col min="11268" max="11268" width="20" style="121" customWidth="1"/>
    <col min="11269" max="11269" width="14" style="121" customWidth="1"/>
    <col min="11270" max="11270" width="39.7109375" style="121" customWidth="1"/>
    <col min="11271" max="11271" width="12.7109375" style="121" customWidth="1"/>
    <col min="11272" max="11272" width="11" style="121"/>
    <col min="11273" max="11273" width="35" style="121" customWidth="1"/>
    <col min="11274" max="11274" width="10.5703125" style="121" customWidth="1"/>
    <col min="11275" max="11521" width="11" style="121"/>
    <col min="11522" max="11522" width="4.42578125" style="121" customWidth="1"/>
    <col min="11523" max="11523" width="26.5703125" style="121" customWidth="1"/>
    <col min="11524" max="11524" width="20" style="121" customWidth="1"/>
    <col min="11525" max="11525" width="14" style="121" customWidth="1"/>
    <col min="11526" max="11526" width="39.7109375" style="121" customWidth="1"/>
    <col min="11527" max="11527" width="12.7109375" style="121" customWidth="1"/>
    <col min="11528" max="11528" width="11" style="121"/>
    <col min="11529" max="11529" width="35" style="121" customWidth="1"/>
    <col min="11530" max="11530" width="10.5703125" style="121" customWidth="1"/>
    <col min="11531" max="11777" width="11" style="121"/>
    <col min="11778" max="11778" width="4.42578125" style="121" customWidth="1"/>
    <col min="11779" max="11779" width="26.5703125" style="121" customWidth="1"/>
    <col min="11780" max="11780" width="20" style="121" customWidth="1"/>
    <col min="11781" max="11781" width="14" style="121" customWidth="1"/>
    <col min="11782" max="11782" width="39.7109375" style="121" customWidth="1"/>
    <col min="11783" max="11783" width="12.7109375" style="121" customWidth="1"/>
    <col min="11784" max="11784" width="11" style="121"/>
    <col min="11785" max="11785" width="35" style="121" customWidth="1"/>
    <col min="11786" max="11786" width="10.5703125" style="121" customWidth="1"/>
    <col min="11787" max="12033" width="11" style="121"/>
    <col min="12034" max="12034" width="4.42578125" style="121" customWidth="1"/>
    <col min="12035" max="12035" width="26.5703125" style="121" customWidth="1"/>
    <col min="12036" max="12036" width="20" style="121" customWidth="1"/>
    <col min="12037" max="12037" width="14" style="121" customWidth="1"/>
    <col min="12038" max="12038" width="39.7109375" style="121" customWidth="1"/>
    <col min="12039" max="12039" width="12.7109375" style="121" customWidth="1"/>
    <col min="12040" max="12040" width="11" style="121"/>
    <col min="12041" max="12041" width="35" style="121" customWidth="1"/>
    <col min="12042" max="12042" width="10.5703125" style="121" customWidth="1"/>
    <col min="12043" max="12289" width="11" style="121"/>
    <col min="12290" max="12290" width="4.42578125" style="121" customWidth="1"/>
    <col min="12291" max="12291" width="26.5703125" style="121" customWidth="1"/>
    <col min="12292" max="12292" width="20" style="121" customWidth="1"/>
    <col min="12293" max="12293" width="14" style="121" customWidth="1"/>
    <col min="12294" max="12294" width="39.7109375" style="121" customWidth="1"/>
    <col min="12295" max="12295" width="12.7109375" style="121" customWidth="1"/>
    <col min="12296" max="12296" width="11" style="121"/>
    <col min="12297" max="12297" width="35" style="121" customWidth="1"/>
    <col min="12298" max="12298" width="10.5703125" style="121" customWidth="1"/>
    <col min="12299" max="12545" width="11" style="121"/>
    <col min="12546" max="12546" width="4.42578125" style="121" customWidth="1"/>
    <col min="12547" max="12547" width="26.5703125" style="121" customWidth="1"/>
    <col min="12548" max="12548" width="20" style="121" customWidth="1"/>
    <col min="12549" max="12549" width="14" style="121" customWidth="1"/>
    <col min="12550" max="12550" width="39.7109375" style="121" customWidth="1"/>
    <col min="12551" max="12551" width="12.7109375" style="121" customWidth="1"/>
    <col min="12552" max="12552" width="11" style="121"/>
    <col min="12553" max="12553" width="35" style="121" customWidth="1"/>
    <col min="12554" max="12554" width="10.5703125" style="121" customWidth="1"/>
    <col min="12555" max="12801" width="11" style="121"/>
    <col min="12802" max="12802" width="4.42578125" style="121" customWidth="1"/>
    <col min="12803" max="12803" width="26.5703125" style="121" customWidth="1"/>
    <col min="12804" max="12804" width="20" style="121" customWidth="1"/>
    <col min="12805" max="12805" width="14" style="121" customWidth="1"/>
    <col min="12806" max="12806" width="39.7109375" style="121" customWidth="1"/>
    <col min="12807" max="12807" width="12.7109375" style="121" customWidth="1"/>
    <col min="12808" max="12808" width="11" style="121"/>
    <col min="12809" max="12809" width="35" style="121" customWidth="1"/>
    <col min="12810" max="12810" width="10.5703125" style="121" customWidth="1"/>
    <col min="12811" max="13057" width="11" style="121"/>
    <col min="13058" max="13058" width="4.42578125" style="121" customWidth="1"/>
    <col min="13059" max="13059" width="26.5703125" style="121" customWidth="1"/>
    <col min="13060" max="13060" width="20" style="121" customWidth="1"/>
    <col min="13061" max="13061" width="14" style="121" customWidth="1"/>
    <col min="13062" max="13062" width="39.7109375" style="121" customWidth="1"/>
    <col min="13063" max="13063" width="12.7109375" style="121" customWidth="1"/>
    <col min="13064" max="13064" width="11" style="121"/>
    <col min="13065" max="13065" width="35" style="121" customWidth="1"/>
    <col min="13066" max="13066" width="10.5703125" style="121" customWidth="1"/>
    <col min="13067" max="13313" width="11" style="121"/>
    <col min="13314" max="13314" width="4.42578125" style="121" customWidth="1"/>
    <col min="13315" max="13315" width="26.5703125" style="121" customWidth="1"/>
    <col min="13316" max="13316" width="20" style="121" customWidth="1"/>
    <col min="13317" max="13317" width="14" style="121" customWidth="1"/>
    <col min="13318" max="13318" width="39.7109375" style="121" customWidth="1"/>
    <col min="13319" max="13319" width="12.7109375" style="121" customWidth="1"/>
    <col min="13320" max="13320" width="11" style="121"/>
    <col min="13321" max="13321" width="35" style="121" customWidth="1"/>
    <col min="13322" max="13322" width="10.5703125" style="121" customWidth="1"/>
    <col min="13323" max="13569" width="11" style="121"/>
    <col min="13570" max="13570" width="4.42578125" style="121" customWidth="1"/>
    <col min="13571" max="13571" width="26.5703125" style="121" customWidth="1"/>
    <col min="13572" max="13572" width="20" style="121" customWidth="1"/>
    <col min="13573" max="13573" width="14" style="121" customWidth="1"/>
    <col min="13574" max="13574" width="39.7109375" style="121" customWidth="1"/>
    <col min="13575" max="13575" width="12.7109375" style="121" customWidth="1"/>
    <col min="13576" max="13576" width="11" style="121"/>
    <col min="13577" max="13577" width="35" style="121" customWidth="1"/>
    <col min="13578" max="13578" width="10.5703125" style="121" customWidth="1"/>
    <col min="13579" max="13825" width="11" style="121"/>
    <col min="13826" max="13826" width="4.42578125" style="121" customWidth="1"/>
    <col min="13827" max="13827" width="26.5703125" style="121" customWidth="1"/>
    <col min="13828" max="13828" width="20" style="121" customWidth="1"/>
    <col min="13829" max="13829" width="14" style="121" customWidth="1"/>
    <col min="13830" max="13830" width="39.7109375" style="121" customWidth="1"/>
    <col min="13831" max="13831" width="12.7109375" style="121" customWidth="1"/>
    <col min="13832" max="13832" width="11" style="121"/>
    <col min="13833" max="13833" width="35" style="121" customWidth="1"/>
    <col min="13834" max="13834" width="10.5703125" style="121" customWidth="1"/>
    <col min="13835" max="14081" width="11" style="121"/>
    <col min="14082" max="14082" width="4.42578125" style="121" customWidth="1"/>
    <col min="14083" max="14083" width="26.5703125" style="121" customWidth="1"/>
    <col min="14084" max="14084" width="20" style="121" customWidth="1"/>
    <col min="14085" max="14085" width="14" style="121" customWidth="1"/>
    <col min="14086" max="14086" width="39.7109375" style="121" customWidth="1"/>
    <col min="14087" max="14087" width="12.7109375" style="121" customWidth="1"/>
    <col min="14088" max="14088" width="11" style="121"/>
    <col min="14089" max="14089" width="35" style="121" customWidth="1"/>
    <col min="14090" max="14090" width="10.5703125" style="121" customWidth="1"/>
    <col min="14091" max="14337" width="11" style="121"/>
    <col min="14338" max="14338" width="4.42578125" style="121" customWidth="1"/>
    <col min="14339" max="14339" width="26.5703125" style="121" customWidth="1"/>
    <col min="14340" max="14340" width="20" style="121" customWidth="1"/>
    <col min="14341" max="14341" width="14" style="121" customWidth="1"/>
    <col min="14342" max="14342" width="39.7109375" style="121" customWidth="1"/>
    <col min="14343" max="14343" width="12.7109375" style="121" customWidth="1"/>
    <col min="14344" max="14344" width="11" style="121"/>
    <col min="14345" max="14345" width="35" style="121" customWidth="1"/>
    <col min="14346" max="14346" width="10.5703125" style="121" customWidth="1"/>
    <col min="14347" max="14593" width="11" style="121"/>
    <col min="14594" max="14594" width="4.42578125" style="121" customWidth="1"/>
    <col min="14595" max="14595" width="26.5703125" style="121" customWidth="1"/>
    <col min="14596" max="14596" width="20" style="121" customWidth="1"/>
    <col min="14597" max="14597" width="14" style="121" customWidth="1"/>
    <col min="14598" max="14598" width="39.7109375" style="121" customWidth="1"/>
    <col min="14599" max="14599" width="12.7109375" style="121" customWidth="1"/>
    <col min="14600" max="14600" width="11" style="121"/>
    <col min="14601" max="14601" width="35" style="121" customWidth="1"/>
    <col min="14602" max="14602" width="10.5703125" style="121" customWidth="1"/>
    <col min="14603" max="14849" width="11" style="121"/>
    <col min="14850" max="14850" width="4.42578125" style="121" customWidth="1"/>
    <col min="14851" max="14851" width="26.5703125" style="121" customWidth="1"/>
    <col min="14852" max="14852" width="20" style="121" customWidth="1"/>
    <col min="14853" max="14853" width="14" style="121" customWidth="1"/>
    <col min="14854" max="14854" width="39.7109375" style="121" customWidth="1"/>
    <col min="14855" max="14855" width="12.7109375" style="121" customWidth="1"/>
    <col min="14856" max="14856" width="11" style="121"/>
    <col min="14857" max="14857" width="35" style="121" customWidth="1"/>
    <col min="14858" max="14858" width="10.5703125" style="121" customWidth="1"/>
    <col min="14859" max="15105" width="11" style="121"/>
    <col min="15106" max="15106" width="4.42578125" style="121" customWidth="1"/>
    <col min="15107" max="15107" width="26.5703125" style="121" customWidth="1"/>
    <col min="15108" max="15108" width="20" style="121" customWidth="1"/>
    <col min="15109" max="15109" width="14" style="121" customWidth="1"/>
    <col min="15110" max="15110" width="39.7109375" style="121" customWidth="1"/>
    <col min="15111" max="15111" width="12.7109375" style="121" customWidth="1"/>
    <col min="15112" max="15112" width="11" style="121"/>
    <col min="15113" max="15113" width="35" style="121" customWidth="1"/>
    <col min="15114" max="15114" width="10.5703125" style="121" customWidth="1"/>
    <col min="15115" max="15361" width="11" style="121"/>
    <col min="15362" max="15362" width="4.42578125" style="121" customWidth="1"/>
    <col min="15363" max="15363" width="26.5703125" style="121" customWidth="1"/>
    <col min="15364" max="15364" width="20" style="121" customWidth="1"/>
    <col min="15365" max="15365" width="14" style="121" customWidth="1"/>
    <col min="15366" max="15366" width="39.7109375" style="121" customWidth="1"/>
    <col min="15367" max="15367" width="12.7109375" style="121" customWidth="1"/>
    <col min="15368" max="15368" width="11" style="121"/>
    <col min="15369" max="15369" width="35" style="121" customWidth="1"/>
    <col min="15370" max="15370" width="10.5703125" style="121" customWidth="1"/>
    <col min="15371" max="15617" width="11" style="121"/>
    <col min="15618" max="15618" width="4.42578125" style="121" customWidth="1"/>
    <col min="15619" max="15619" width="26.5703125" style="121" customWidth="1"/>
    <col min="15620" max="15620" width="20" style="121" customWidth="1"/>
    <col min="15621" max="15621" width="14" style="121" customWidth="1"/>
    <col min="15622" max="15622" width="39.7109375" style="121" customWidth="1"/>
    <col min="15623" max="15623" width="12.7109375" style="121" customWidth="1"/>
    <col min="15624" max="15624" width="11" style="121"/>
    <col min="15625" max="15625" width="35" style="121" customWidth="1"/>
    <col min="15626" max="15626" width="10.5703125" style="121" customWidth="1"/>
    <col min="15627" max="15873" width="11" style="121"/>
    <col min="15874" max="15874" width="4.42578125" style="121" customWidth="1"/>
    <col min="15875" max="15875" width="26.5703125" style="121" customWidth="1"/>
    <col min="15876" max="15876" width="20" style="121" customWidth="1"/>
    <col min="15877" max="15877" width="14" style="121" customWidth="1"/>
    <col min="15878" max="15878" width="39.7109375" style="121" customWidth="1"/>
    <col min="15879" max="15879" width="12.7109375" style="121" customWidth="1"/>
    <col min="15880" max="15880" width="11" style="121"/>
    <col min="15881" max="15881" width="35" style="121" customWidth="1"/>
    <col min="15882" max="15882" width="10.5703125" style="121" customWidth="1"/>
    <col min="15883" max="16129" width="11" style="121"/>
    <col min="16130" max="16130" width="4.42578125" style="121" customWidth="1"/>
    <col min="16131" max="16131" width="26.5703125" style="121" customWidth="1"/>
    <col min="16132" max="16132" width="20" style="121" customWidth="1"/>
    <col min="16133" max="16133" width="14" style="121" customWidth="1"/>
    <col min="16134" max="16134" width="39.7109375" style="121" customWidth="1"/>
    <col min="16135" max="16135" width="12.7109375" style="121" customWidth="1"/>
    <col min="16136" max="16136" width="11" style="121"/>
    <col min="16137" max="16137" width="35" style="121" customWidth="1"/>
    <col min="16138" max="16138" width="10.5703125" style="121" customWidth="1"/>
    <col min="16139" max="16384" width="11" style="121"/>
  </cols>
  <sheetData>
    <row r="1" spans="1:21" x14ac:dyDescent="0.25"/>
    <row r="4" spans="1:21" x14ac:dyDescent="0.25">
      <c r="A4" s="120" t="s">
        <v>186</v>
      </c>
      <c r="B4" s="120"/>
      <c r="D4" s="469">
        <f>Übersicht!C4</f>
        <v>0</v>
      </c>
      <c r="E4" s="470"/>
      <c r="F4" s="46"/>
      <c r="G4" s="47"/>
      <c r="H4" s="47"/>
      <c r="I4" s="48"/>
      <c r="J4" s="48"/>
      <c r="K4" s="122"/>
      <c r="L4" s="122"/>
    </row>
    <row r="5" spans="1:21" x14ac:dyDescent="0.25">
      <c r="A5" s="120" t="s">
        <v>32</v>
      </c>
      <c r="B5" s="120"/>
      <c r="D5" s="471">
        <f>Übersicht!C5</f>
        <v>0</v>
      </c>
      <c r="E5" s="472"/>
      <c r="F5" s="472"/>
      <c r="G5" s="472"/>
      <c r="H5" s="472"/>
      <c r="I5" s="472"/>
      <c r="J5" s="473"/>
      <c r="K5" s="123"/>
      <c r="L5" s="123"/>
      <c r="M5" s="123"/>
      <c r="N5" s="123"/>
      <c r="O5" s="123"/>
      <c r="P5" s="123"/>
      <c r="Q5" s="123"/>
      <c r="R5" s="123"/>
      <c r="S5" s="123"/>
      <c r="T5" s="123"/>
      <c r="U5" s="123"/>
    </row>
    <row r="6" spans="1:21" x14ac:dyDescent="0.25">
      <c r="A6" s="120" t="s">
        <v>31</v>
      </c>
      <c r="B6" s="120"/>
      <c r="D6" s="471">
        <f>Übersicht!C6</f>
        <v>0</v>
      </c>
      <c r="E6" s="472"/>
      <c r="F6" s="472"/>
      <c r="G6" s="472"/>
      <c r="H6" s="472"/>
      <c r="I6" s="472"/>
      <c r="J6" s="473"/>
      <c r="K6" s="123"/>
      <c r="L6" s="123"/>
      <c r="M6" s="123"/>
      <c r="N6" s="123"/>
      <c r="O6" s="124"/>
      <c r="P6" s="124"/>
      <c r="Q6" s="124"/>
      <c r="R6" s="124"/>
      <c r="S6" s="124"/>
      <c r="T6" s="124"/>
      <c r="U6" s="124"/>
    </row>
    <row r="7" spans="1:21" x14ac:dyDescent="0.25">
      <c r="A7" s="120" t="s">
        <v>57</v>
      </c>
      <c r="B7" s="120"/>
      <c r="D7" s="49">
        <f>Übersicht!C12</f>
        <v>0</v>
      </c>
      <c r="E7" s="50"/>
      <c r="F7" s="50"/>
      <c r="G7" s="50"/>
      <c r="H7" s="50"/>
      <c r="I7" s="50"/>
      <c r="J7" s="50"/>
      <c r="K7" s="125"/>
      <c r="L7" s="125"/>
      <c r="M7" s="125"/>
      <c r="N7" s="125"/>
      <c r="O7" s="125"/>
      <c r="P7" s="125"/>
      <c r="Q7" s="125"/>
      <c r="R7" s="125"/>
      <c r="S7" s="125"/>
      <c r="T7" s="125"/>
      <c r="U7" s="125"/>
    </row>
    <row r="8" spans="1:21" x14ac:dyDescent="0.25">
      <c r="A8" s="120" t="s">
        <v>28</v>
      </c>
      <c r="B8" s="120"/>
      <c r="D8" s="51">
        <f>Übersicht!C14</f>
        <v>0</v>
      </c>
      <c r="E8" s="52">
        <f>Übersicht!D14</f>
        <v>0</v>
      </c>
      <c r="F8" s="50"/>
      <c r="G8" s="63"/>
      <c r="H8" s="64"/>
      <c r="I8" s="64"/>
      <c r="J8" s="114"/>
    </row>
    <row r="10" spans="1:21" ht="19.5" thickBot="1" x14ac:dyDescent="0.35">
      <c r="A10" s="126" t="s">
        <v>76</v>
      </c>
      <c r="B10" s="126"/>
      <c r="C10" s="127"/>
      <c r="D10" s="127"/>
    </row>
    <row r="11" spans="1:21" ht="21.6" customHeight="1" x14ac:dyDescent="0.25">
      <c r="A11" s="474" t="s">
        <v>24</v>
      </c>
      <c r="B11" s="475"/>
      <c r="C11" s="476"/>
      <c r="D11" s="476"/>
      <c r="E11" s="476"/>
      <c r="F11" s="476"/>
      <c r="G11" s="479" t="s">
        <v>45</v>
      </c>
      <c r="H11" s="476"/>
      <c r="I11" s="476"/>
      <c r="J11" s="480"/>
    </row>
    <row r="12" spans="1:21" ht="15" customHeight="1" thickBot="1" x14ac:dyDescent="0.3">
      <c r="A12" s="477"/>
      <c r="B12" s="478"/>
      <c r="C12" s="478"/>
      <c r="D12" s="478"/>
      <c r="E12" s="478"/>
      <c r="F12" s="478"/>
      <c r="G12" s="477"/>
      <c r="H12" s="478"/>
      <c r="I12" s="478"/>
      <c r="J12" s="481"/>
    </row>
    <row r="13" spans="1:21" ht="58.35" customHeight="1" thickBot="1" x14ac:dyDescent="0.3">
      <c r="A13" s="128" t="s">
        <v>44</v>
      </c>
      <c r="B13" s="129" t="s">
        <v>86</v>
      </c>
      <c r="C13" s="130" t="s">
        <v>58</v>
      </c>
      <c r="D13" s="130" t="s">
        <v>137</v>
      </c>
      <c r="E13" s="130" t="s">
        <v>59</v>
      </c>
      <c r="F13" s="305" t="s">
        <v>0</v>
      </c>
      <c r="G13" s="131" t="s">
        <v>59</v>
      </c>
      <c r="H13" s="482" t="s">
        <v>2</v>
      </c>
      <c r="I13" s="483"/>
      <c r="J13" s="484"/>
    </row>
    <row r="14" spans="1:21" x14ac:dyDescent="0.25">
      <c r="A14" s="53">
        <v>1</v>
      </c>
      <c r="B14" s="68"/>
      <c r="C14" s="342"/>
      <c r="D14" s="342"/>
      <c r="E14" s="54"/>
      <c r="F14" s="333"/>
      <c r="G14" s="132"/>
      <c r="H14" s="485"/>
      <c r="I14" s="486"/>
      <c r="J14" s="487"/>
    </row>
    <row r="15" spans="1:21" x14ac:dyDescent="0.25">
      <c r="A15" s="55">
        <v>2</v>
      </c>
      <c r="B15" s="68"/>
      <c r="C15" s="56"/>
      <c r="D15" s="343"/>
      <c r="E15" s="57"/>
      <c r="F15" s="58"/>
      <c r="G15" s="133"/>
      <c r="H15" s="466"/>
      <c r="I15" s="467"/>
      <c r="J15" s="468"/>
    </row>
    <row r="16" spans="1:21" x14ac:dyDescent="0.25">
      <c r="A16" s="55">
        <v>3</v>
      </c>
      <c r="B16" s="68"/>
      <c r="C16" s="56"/>
      <c r="D16" s="56"/>
      <c r="E16" s="57"/>
      <c r="F16" s="58"/>
      <c r="G16" s="133"/>
      <c r="H16" s="466"/>
      <c r="I16" s="467"/>
      <c r="J16" s="468"/>
    </row>
    <row r="17" spans="1:10" x14ac:dyDescent="0.25">
      <c r="A17" s="55">
        <v>4</v>
      </c>
      <c r="B17" s="68"/>
      <c r="C17" s="59"/>
      <c r="D17" s="59"/>
      <c r="E17" s="57"/>
      <c r="F17" s="58"/>
      <c r="G17" s="133"/>
      <c r="H17" s="466"/>
      <c r="I17" s="467"/>
      <c r="J17" s="468"/>
    </row>
    <row r="18" spans="1:10" x14ac:dyDescent="0.25">
      <c r="A18" s="55">
        <v>5</v>
      </c>
      <c r="B18" s="68"/>
      <c r="C18" s="59"/>
      <c r="D18" s="59"/>
      <c r="E18" s="57"/>
      <c r="F18" s="58"/>
      <c r="G18" s="133"/>
      <c r="H18" s="466"/>
      <c r="I18" s="467"/>
      <c r="J18" s="468"/>
    </row>
    <row r="19" spans="1:10" x14ac:dyDescent="0.25">
      <c r="A19" s="55">
        <v>6</v>
      </c>
      <c r="B19" s="68"/>
      <c r="C19" s="59"/>
      <c r="D19" s="59"/>
      <c r="E19" s="57"/>
      <c r="F19" s="58"/>
      <c r="G19" s="133"/>
      <c r="H19" s="466"/>
      <c r="I19" s="467"/>
      <c r="J19" s="468"/>
    </row>
    <row r="20" spans="1:10" x14ac:dyDescent="0.25">
      <c r="A20" s="55">
        <v>7</v>
      </c>
      <c r="B20" s="68"/>
      <c r="C20" s="59"/>
      <c r="D20" s="59"/>
      <c r="E20" s="57"/>
      <c r="F20" s="58"/>
      <c r="G20" s="133"/>
      <c r="H20" s="466"/>
      <c r="I20" s="467"/>
      <c r="J20" s="468"/>
    </row>
    <row r="21" spans="1:10" x14ac:dyDescent="0.25">
      <c r="A21" s="55">
        <v>8</v>
      </c>
      <c r="B21" s="68"/>
      <c r="C21" s="59"/>
      <c r="D21" s="59"/>
      <c r="E21" s="57"/>
      <c r="F21" s="58"/>
      <c r="G21" s="133"/>
      <c r="H21" s="466"/>
      <c r="I21" s="467"/>
      <c r="J21" s="468"/>
    </row>
    <row r="22" spans="1:10" x14ac:dyDescent="0.25">
      <c r="A22" s="55">
        <v>9</v>
      </c>
      <c r="B22" s="68"/>
      <c r="C22" s="59"/>
      <c r="D22" s="59"/>
      <c r="E22" s="57"/>
      <c r="F22" s="58"/>
      <c r="G22" s="133"/>
      <c r="H22" s="466"/>
      <c r="I22" s="467"/>
      <c r="J22" s="468"/>
    </row>
    <row r="23" spans="1:10" x14ac:dyDescent="0.25">
      <c r="A23" s="55">
        <v>10</v>
      </c>
      <c r="B23" s="68"/>
      <c r="C23" s="59"/>
      <c r="D23" s="59"/>
      <c r="E23" s="57"/>
      <c r="F23" s="58"/>
      <c r="G23" s="133"/>
      <c r="H23" s="466"/>
      <c r="I23" s="467"/>
      <c r="J23" s="468"/>
    </row>
    <row r="24" spans="1:10" x14ac:dyDescent="0.25">
      <c r="A24" s="60">
        <v>11</v>
      </c>
      <c r="B24" s="68"/>
      <c r="C24" s="59"/>
      <c r="D24" s="59"/>
      <c r="E24" s="78"/>
      <c r="F24" s="58"/>
      <c r="G24" s="133"/>
      <c r="H24" s="466"/>
      <c r="I24" s="467"/>
      <c r="J24" s="468"/>
    </row>
    <row r="25" spans="1:10" ht="15.75" thickBot="1" x14ac:dyDescent="0.3">
      <c r="A25" s="134" t="s">
        <v>46</v>
      </c>
      <c r="B25" s="135"/>
      <c r="C25" s="136"/>
      <c r="D25" s="137"/>
      <c r="E25" s="138">
        <f>SUM(E14:E24)</f>
        <v>0</v>
      </c>
      <c r="F25" s="139"/>
      <c r="G25" s="140">
        <f>SUM(G14:G24)</f>
        <v>0</v>
      </c>
      <c r="H25" s="494"/>
      <c r="I25" s="495"/>
      <c r="J25" s="496"/>
    </row>
    <row r="27" spans="1:10" ht="14.85" customHeight="1" thickBot="1" x14ac:dyDescent="0.3"/>
    <row r="28" spans="1:10" ht="15.75" hidden="1" thickBot="1" x14ac:dyDescent="0.3"/>
    <row r="29" spans="1:10" ht="15.75" hidden="1" thickBot="1" x14ac:dyDescent="0.3">
      <c r="A29" s="121" t="s">
        <v>46</v>
      </c>
    </row>
    <row r="30" spans="1:10" ht="15.75" hidden="1" thickBot="1" x14ac:dyDescent="0.3"/>
    <row r="31" spans="1:10" ht="70.150000000000006" customHeight="1" thickBot="1" x14ac:dyDescent="0.3">
      <c r="A31" s="488"/>
      <c r="B31" s="489"/>
      <c r="C31" s="490"/>
      <c r="D31" s="490"/>
      <c r="E31" s="490"/>
      <c r="F31" s="491"/>
      <c r="G31" s="141"/>
      <c r="H31" s="124"/>
      <c r="I31" s="124"/>
    </row>
    <row r="32" spans="1:10" x14ac:dyDescent="0.25">
      <c r="A32" s="121" t="s">
        <v>25</v>
      </c>
    </row>
    <row r="33" spans="1:14" ht="51.6" customHeight="1" x14ac:dyDescent="0.25">
      <c r="A33" s="492" t="s">
        <v>69</v>
      </c>
      <c r="B33" s="492"/>
      <c r="C33" s="493"/>
      <c r="D33" s="493"/>
      <c r="E33" s="493"/>
      <c r="F33" s="493"/>
      <c r="G33" s="493"/>
      <c r="H33" s="493"/>
      <c r="I33" s="493"/>
      <c r="J33" s="493"/>
      <c r="K33" s="306"/>
      <c r="L33" s="306"/>
      <c r="M33" s="306"/>
      <c r="N33" s="306"/>
    </row>
  </sheetData>
  <sheetProtection algorithmName="SHA-512" hashValue="a80v41rwfhk6AJxbKb7mXJM14pP4wYLiIuTT0pQsjE3U4Es86ac2YZ5p4ulzNo1ZMD9mz1MlsMUelO1ciHj0TA==" saltValue="9MsZSm+BllEelmb0CsrbmQ==" spinCount="100000" sheet="1" objects="1" scenarios="1" insertRows="0"/>
  <mergeCells count="20">
    <mergeCell ref="A31:F31"/>
    <mergeCell ref="A33:J33"/>
    <mergeCell ref="H20:J20"/>
    <mergeCell ref="H21:J21"/>
    <mergeCell ref="H22:J22"/>
    <mergeCell ref="H23:J23"/>
    <mergeCell ref="H24:J24"/>
    <mergeCell ref="H25:J25"/>
    <mergeCell ref="H19:J19"/>
    <mergeCell ref="D4:E4"/>
    <mergeCell ref="D5:J5"/>
    <mergeCell ref="D6:J6"/>
    <mergeCell ref="A11:F12"/>
    <mergeCell ref="G11:J12"/>
    <mergeCell ref="H13:J13"/>
    <mergeCell ref="H14:J14"/>
    <mergeCell ref="H15:J15"/>
    <mergeCell ref="H16:J16"/>
    <mergeCell ref="H17:J17"/>
    <mergeCell ref="H18:J18"/>
  </mergeCells>
  <pageMargins left="0.70866141732283472" right="0.70866141732283472" top="0.78740157480314965" bottom="0.78740157480314965" header="0.31496062992125984" footer="0.31496062992125984"/>
  <pageSetup paperSize="8" orientation="landscape" cellComments="asDisplayed" r:id="rId1"/>
  <headerFooter>
    <oddFooter>&amp;C&amp;9Belegsverzeichnis inkl. Soll-Ist-Vergleich; &amp;A</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Geschäftsbereich" xr:uid="{00000000-0002-0000-0200-000000000000}">
          <x14:formula1>
            <xm:f>dropdown!$A$2:$A$11</xm:f>
          </x14:formula1>
          <xm:sqref>B14:B24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2"/>
  <sheetViews>
    <sheetView view="pageBreakPreview" topLeftCell="F1" zoomScale="85" zoomScaleNormal="70" zoomScaleSheetLayoutView="85" zoomScalePageLayoutView="40" workbookViewId="0">
      <selection activeCell="S17" sqref="S17"/>
    </sheetView>
  </sheetViews>
  <sheetFormatPr baseColWidth="10" defaultColWidth="10.85546875" defaultRowHeight="15" x14ac:dyDescent="0.25"/>
  <cols>
    <col min="1" max="1" width="3.85546875" style="303" customWidth="1"/>
    <col min="2" max="2" width="18.7109375" style="303" customWidth="1"/>
    <col min="3" max="3" width="28.42578125" style="303" customWidth="1"/>
    <col min="4" max="4" width="27.140625" style="303" customWidth="1"/>
    <col min="5" max="6" width="12.7109375" style="303" customWidth="1"/>
    <col min="7" max="7" width="12.5703125" style="303" customWidth="1"/>
    <col min="8" max="8" width="12" style="303" customWidth="1"/>
    <col min="9" max="9" width="10.42578125" style="303" customWidth="1"/>
    <col min="10" max="11" width="10.85546875" style="303"/>
    <col min="12" max="12" width="12.140625" style="303" customWidth="1"/>
    <col min="13" max="13" width="10.140625" style="303" customWidth="1"/>
    <col min="14" max="14" width="11.42578125" style="303" customWidth="1"/>
    <col min="15" max="15" width="11.140625" style="303" customWidth="1"/>
    <col min="16" max="16" width="30.28515625" style="303" customWidth="1"/>
    <col min="17" max="19" width="10.85546875" style="303"/>
    <col min="20" max="20" width="28.42578125" style="303" customWidth="1"/>
    <col min="21" max="16384" width="10.85546875" style="303"/>
  </cols>
  <sheetData>
    <row r="1" spans="1:20" x14ac:dyDescent="0.25"/>
    <row r="6" spans="1:20" x14ac:dyDescent="0.25">
      <c r="A6" s="142" t="s">
        <v>186</v>
      </c>
      <c r="B6" s="142"/>
      <c r="D6" s="502">
        <f>Übersicht!C4</f>
        <v>0</v>
      </c>
      <c r="E6" s="503"/>
      <c r="F6" s="503"/>
      <c r="G6" s="504"/>
      <c r="H6" s="143"/>
      <c r="I6" s="143"/>
      <c r="J6" s="143"/>
      <c r="K6" s="143"/>
      <c r="L6" s="113"/>
      <c r="M6" s="113"/>
      <c r="N6" s="113"/>
      <c r="O6" s="113"/>
      <c r="P6" s="113"/>
      <c r="Q6" s="113"/>
      <c r="R6" s="113"/>
      <c r="S6" s="113"/>
    </row>
    <row r="7" spans="1:20" x14ac:dyDescent="0.25">
      <c r="A7" s="142" t="s">
        <v>32</v>
      </c>
      <c r="B7" s="142"/>
      <c r="D7" s="505">
        <f>Übersicht!C5</f>
        <v>0</v>
      </c>
      <c r="E7" s="506"/>
      <c r="F7" s="506"/>
      <c r="G7" s="506"/>
      <c r="H7" s="506"/>
      <c r="I7" s="506"/>
      <c r="J7" s="506"/>
      <c r="K7" s="506"/>
      <c r="L7" s="506"/>
      <c r="M7" s="506"/>
      <c r="N7" s="506"/>
      <c r="O7" s="506"/>
      <c r="P7" s="506"/>
      <c r="Q7" s="506"/>
      <c r="R7" s="506"/>
      <c r="S7" s="507"/>
    </row>
    <row r="8" spans="1:20" x14ac:dyDescent="0.25">
      <c r="A8" s="142" t="s">
        <v>31</v>
      </c>
      <c r="B8" s="142"/>
      <c r="D8" s="505">
        <f>Übersicht!C6</f>
        <v>0</v>
      </c>
      <c r="E8" s="506"/>
      <c r="F8" s="506"/>
      <c r="G8" s="506"/>
      <c r="H8" s="506"/>
      <c r="I8" s="506"/>
      <c r="J8" s="506"/>
      <c r="K8" s="506"/>
      <c r="L8" s="506"/>
      <c r="M8" s="506"/>
      <c r="N8" s="506"/>
      <c r="O8" s="506"/>
      <c r="P8" s="506"/>
      <c r="Q8" s="506"/>
      <c r="R8" s="506"/>
      <c r="S8" s="507"/>
    </row>
    <row r="9" spans="1:20" x14ac:dyDescent="0.25">
      <c r="A9" s="142" t="s">
        <v>55</v>
      </c>
      <c r="B9" s="142"/>
      <c r="D9" s="144">
        <f>Übersicht!C12</f>
        <v>0</v>
      </c>
      <c r="E9" s="83"/>
    </row>
    <row r="10" spans="1:20" x14ac:dyDescent="0.25">
      <c r="A10" s="142" t="s">
        <v>28</v>
      </c>
      <c r="B10" s="142"/>
      <c r="D10" s="508">
        <f>Übersicht!C14</f>
        <v>0</v>
      </c>
      <c r="E10" s="509"/>
      <c r="F10" s="509"/>
      <c r="G10" s="510">
        <f>Übersicht!D14</f>
        <v>0</v>
      </c>
      <c r="H10" s="511"/>
      <c r="J10" s="142"/>
      <c r="M10" s="114"/>
      <c r="N10" s="114"/>
    </row>
    <row r="12" spans="1:20" ht="18.75" x14ac:dyDescent="0.3">
      <c r="A12" s="145" t="s">
        <v>81</v>
      </c>
      <c r="B12" s="145"/>
      <c r="C12" s="80"/>
    </row>
    <row r="13" spans="1:20" ht="8.25" customHeight="1" thickBot="1" x14ac:dyDescent="0.3">
      <c r="A13" s="146"/>
      <c r="B13" s="97"/>
    </row>
    <row r="14" spans="1:20" ht="21.4" customHeight="1" x14ac:dyDescent="0.25">
      <c r="A14" s="512" t="s">
        <v>24</v>
      </c>
      <c r="B14" s="513"/>
      <c r="C14" s="513"/>
      <c r="D14" s="513"/>
      <c r="E14" s="513"/>
      <c r="F14" s="513"/>
      <c r="G14" s="513"/>
      <c r="H14" s="513"/>
      <c r="I14" s="513"/>
      <c r="J14" s="513"/>
      <c r="K14" s="513"/>
      <c r="L14" s="513"/>
      <c r="M14" s="513"/>
      <c r="N14" s="513"/>
      <c r="O14" s="513"/>
      <c r="P14" s="514"/>
      <c r="Q14" s="518" t="s">
        <v>45</v>
      </c>
      <c r="R14" s="519"/>
      <c r="S14" s="519"/>
      <c r="T14" s="520"/>
    </row>
    <row r="15" spans="1:20" ht="15" customHeight="1" thickBot="1" x14ac:dyDescent="0.3">
      <c r="A15" s="515"/>
      <c r="B15" s="516"/>
      <c r="C15" s="516"/>
      <c r="D15" s="516"/>
      <c r="E15" s="516"/>
      <c r="F15" s="516"/>
      <c r="G15" s="516"/>
      <c r="H15" s="516"/>
      <c r="I15" s="516"/>
      <c r="J15" s="516"/>
      <c r="K15" s="516"/>
      <c r="L15" s="516"/>
      <c r="M15" s="516"/>
      <c r="N15" s="516"/>
      <c r="O15" s="516"/>
      <c r="P15" s="517"/>
      <c r="Q15" s="521"/>
      <c r="R15" s="522"/>
      <c r="S15" s="522"/>
      <c r="T15" s="523"/>
    </row>
    <row r="16" spans="1:20" ht="83.1" customHeight="1" thickBot="1" x14ac:dyDescent="0.3">
      <c r="A16" s="147" t="s">
        <v>44</v>
      </c>
      <c r="B16" s="129" t="s">
        <v>86</v>
      </c>
      <c r="C16" s="148" t="s">
        <v>43</v>
      </c>
      <c r="D16" s="148" t="s">
        <v>42</v>
      </c>
      <c r="E16" s="148" t="s">
        <v>71</v>
      </c>
      <c r="F16" s="148" t="s">
        <v>72</v>
      </c>
      <c r="G16" s="148" t="s">
        <v>41</v>
      </c>
      <c r="H16" s="148" t="s">
        <v>40</v>
      </c>
      <c r="I16" s="148" t="s">
        <v>39</v>
      </c>
      <c r="J16" s="148" t="s">
        <v>38</v>
      </c>
      <c r="K16" s="149" t="s">
        <v>37</v>
      </c>
      <c r="L16" s="150" t="s">
        <v>36</v>
      </c>
      <c r="M16" s="151" t="s">
        <v>144</v>
      </c>
      <c r="N16" s="129" t="s">
        <v>73</v>
      </c>
      <c r="O16" s="129" t="s">
        <v>74</v>
      </c>
      <c r="P16" s="152" t="s">
        <v>2</v>
      </c>
      <c r="Q16" s="129" t="s">
        <v>35</v>
      </c>
      <c r="R16" s="148" t="s">
        <v>34</v>
      </c>
      <c r="S16" s="148" t="s">
        <v>33</v>
      </c>
      <c r="T16" s="152" t="s">
        <v>2</v>
      </c>
    </row>
    <row r="17" spans="1:20" x14ac:dyDescent="0.25">
      <c r="A17" s="45">
        <v>1</v>
      </c>
      <c r="B17" s="68"/>
      <c r="C17" s="345"/>
      <c r="D17" s="345"/>
      <c r="E17" s="226"/>
      <c r="F17" s="65"/>
      <c r="G17" s="346"/>
      <c r="H17" s="65"/>
      <c r="I17" s="33"/>
      <c r="J17" s="19"/>
      <c r="K17" s="20"/>
      <c r="L17" s="227"/>
      <c r="M17" s="21"/>
      <c r="N17" s="22"/>
      <c r="O17" s="23"/>
      <c r="P17" s="39"/>
      <c r="Q17" s="154"/>
      <c r="R17" s="155"/>
      <c r="S17" s="155"/>
      <c r="T17" s="156"/>
    </row>
    <row r="18" spans="1:20" x14ac:dyDescent="0.25">
      <c r="A18" s="45">
        <v>2</v>
      </c>
      <c r="B18" s="68"/>
      <c r="C18" s="347"/>
      <c r="D18" s="347"/>
      <c r="E18" s="66"/>
      <c r="F18" s="66"/>
      <c r="G18" s="348"/>
      <c r="H18" s="66"/>
      <c r="I18" s="34"/>
      <c r="J18" s="17"/>
      <c r="K18" s="24"/>
      <c r="L18" s="339"/>
      <c r="M18" s="26"/>
      <c r="N18" s="27"/>
      <c r="O18" s="28"/>
      <c r="P18" s="340"/>
      <c r="Q18" s="157"/>
      <c r="R18" s="92"/>
      <c r="S18" s="92"/>
      <c r="T18" s="158"/>
    </row>
    <row r="19" spans="1:20" x14ac:dyDescent="0.25">
      <c r="A19" s="45">
        <v>3</v>
      </c>
      <c r="B19" s="68"/>
      <c r="C19" s="347"/>
      <c r="D19" s="347"/>
      <c r="E19" s="66"/>
      <c r="F19" s="66"/>
      <c r="G19" s="348"/>
      <c r="H19" s="66"/>
      <c r="I19" s="34"/>
      <c r="J19" s="17"/>
      <c r="K19" s="24"/>
      <c r="L19" s="339"/>
      <c r="M19" s="26"/>
      <c r="N19" s="27"/>
      <c r="O19" s="28"/>
      <c r="P19" s="40"/>
      <c r="Q19" s="157"/>
      <c r="R19" s="92"/>
      <c r="S19" s="92"/>
      <c r="T19" s="158"/>
    </row>
    <row r="20" spans="1:20" x14ac:dyDescent="0.25">
      <c r="A20" s="45">
        <v>4</v>
      </c>
      <c r="B20" s="68"/>
      <c r="C20" s="347"/>
      <c r="D20" s="347"/>
      <c r="E20" s="66"/>
      <c r="F20" s="66"/>
      <c r="G20" s="348"/>
      <c r="H20" s="66"/>
      <c r="I20" s="34"/>
      <c r="J20" s="17"/>
      <c r="K20" s="24"/>
      <c r="L20" s="339"/>
      <c r="M20" s="26"/>
      <c r="N20" s="27"/>
      <c r="O20" s="28"/>
      <c r="P20" s="341"/>
      <c r="Q20" s="157"/>
      <c r="R20" s="92"/>
      <c r="S20" s="92"/>
      <c r="T20" s="158"/>
    </row>
    <row r="21" spans="1:20" x14ac:dyDescent="0.25">
      <c r="A21" s="45">
        <v>5</v>
      </c>
      <c r="B21" s="68"/>
      <c r="C21" s="347"/>
      <c r="D21" s="347"/>
      <c r="E21" s="66"/>
      <c r="F21" s="66"/>
      <c r="G21" s="348"/>
      <c r="H21" s="66"/>
      <c r="I21" s="34"/>
      <c r="J21" s="17"/>
      <c r="K21" s="24"/>
      <c r="L21" s="339"/>
      <c r="M21" s="26"/>
      <c r="N21" s="27"/>
      <c r="O21" s="28"/>
      <c r="P21" s="40"/>
      <c r="Q21" s="157"/>
      <c r="R21" s="92"/>
      <c r="S21" s="92"/>
      <c r="T21" s="158"/>
    </row>
    <row r="22" spans="1:20" x14ac:dyDescent="0.25">
      <c r="A22" s="45">
        <v>6</v>
      </c>
      <c r="B22" s="68"/>
      <c r="C22" s="347"/>
      <c r="D22" s="347"/>
      <c r="E22" s="66"/>
      <c r="F22" s="66"/>
      <c r="G22" s="348"/>
      <c r="H22" s="66"/>
      <c r="I22" s="34"/>
      <c r="J22" s="17"/>
      <c r="K22" s="24"/>
      <c r="L22" s="339"/>
      <c r="M22" s="26"/>
      <c r="N22" s="27"/>
      <c r="O22" s="28"/>
      <c r="P22" s="40"/>
      <c r="Q22" s="157"/>
      <c r="R22" s="92"/>
      <c r="S22" s="92"/>
      <c r="T22" s="158"/>
    </row>
    <row r="23" spans="1:20" x14ac:dyDescent="0.25">
      <c r="A23" s="45">
        <v>7</v>
      </c>
      <c r="B23" s="68"/>
      <c r="C23" s="347"/>
      <c r="D23" s="347"/>
      <c r="E23" s="66"/>
      <c r="F23" s="66"/>
      <c r="G23" s="348"/>
      <c r="H23" s="66"/>
      <c r="I23" s="34"/>
      <c r="J23" s="17"/>
      <c r="K23" s="24"/>
      <c r="L23" s="339"/>
      <c r="M23" s="26"/>
      <c r="N23" s="27"/>
      <c r="O23" s="28"/>
      <c r="P23" s="40"/>
      <c r="Q23" s="157"/>
      <c r="R23" s="92"/>
      <c r="S23" s="92"/>
      <c r="T23" s="158"/>
    </row>
    <row r="24" spans="1:20" x14ac:dyDescent="0.25">
      <c r="A24" s="45">
        <v>8</v>
      </c>
      <c r="B24" s="68"/>
      <c r="C24" s="347"/>
      <c r="D24" s="347"/>
      <c r="E24" s="66"/>
      <c r="F24" s="66"/>
      <c r="G24" s="348"/>
      <c r="H24" s="66"/>
      <c r="I24" s="34"/>
      <c r="J24" s="17"/>
      <c r="K24" s="24"/>
      <c r="L24" s="339"/>
      <c r="M24" s="26"/>
      <c r="N24" s="27"/>
      <c r="O24" s="28"/>
      <c r="P24" s="341"/>
      <c r="Q24" s="157"/>
      <c r="R24" s="92"/>
      <c r="S24" s="92"/>
      <c r="T24" s="158"/>
    </row>
    <row r="25" spans="1:20" x14ac:dyDescent="0.25">
      <c r="A25" s="45">
        <v>9</v>
      </c>
      <c r="B25" s="68"/>
      <c r="C25" s="347"/>
      <c r="D25" s="347"/>
      <c r="E25" s="66"/>
      <c r="F25" s="66"/>
      <c r="G25" s="348"/>
      <c r="H25" s="66"/>
      <c r="I25" s="34"/>
      <c r="J25" s="17"/>
      <c r="K25" s="24"/>
      <c r="L25" s="339"/>
      <c r="M25" s="26"/>
      <c r="N25" s="27"/>
      <c r="O25" s="28"/>
      <c r="P25" s="40"/>
      <c r="Q25" s="157"/>
      <c r="R25" s="92"/>
      <c r="S25" s="92"/>
      <c r="T25" s="158"/>
    </row>
    <row r="26" spans="1:20" ht="13.9" customHeight="1" x14ac:dyDescent="0.25">
      <c r="A26" s="45">
        <v>10</v>
      </c>
      <c r="B26" s="68"/>
      <c r="C26" s="347"/>
      <c r="D26" s="347"/>
      <c r="E26" s="66"/>
      <c r="F26" s="66"/>
      <c r="G26" s="348"/>
      <c r="H26" s="66"/>
      <c r="I26" s="34"/>
      <c r="J26" s="17"/>
      <c r="K26" s="24"/>
      <c r="L26" s="339"/>
      <c r="M26" s="26"/>
      <c r="N26" s="27"/>
      <c r="O26" s="28"/>
      <c r="P26" s="40"/>
      <c r="Q26" s="157"/>
      <c r="R26" s="92"/>
      <c r="S26" s="92"/>
      <c r="T26" s="158"/>
    </row>
    <row r="27" spans="1:20" x14ac:dyDescent="0.25">
      <c r="A27" s="45">
        <v>11</v>
      </c>
      <c r="B27" s="68"/>
      <c r="C27" s="347"/>
      <c r="D27" s="347"/>
      <c r="E27" s="66"/>
      <c r="F27" s="66"/>
      <c r="G27" s="348"/>
      <c r="H27" s="66"/>
      <c r="I27" s="34"/>
      <c r="J27" s="17"/>
      <c r="K27" s="24"/>
      <c r="L27" s="339"/>
      <c r="M27" s="26"/>
      <c r="N27" s="27"/>
      <c r="O27" s="28"/>
      <c r="P27" s="349"/>
      <c r="Q27" s="157"/>
      <c r="R27" s="92"/>
      <c r="S27" s="92"/>
      <c r="T27" s="158"/>
    </row>
    <row r="28" spans="1:20" x14ac:dyDescent="0.25">
      <c r="A28" s="45">
        <v>12</v>
      </c>
      <c r="B28" s="68"/>
      <c r="C28" s="347"/>
      <c r="D28" s="347"/>
      <c r="E28" s="66"/>
      <c r="F28" s="66"/>
      <c r="G28" s="348"/>
      <c r="H28" s="66"/>
      <c r="I28" s="34"/>
      <c r="J28" s="17"/>
      <c r="K28" s="24"/>
      <c r="L28" s="339"/>
      <c r="M28" s="26"/>
      <c r="N28" s="27"/>
      <c r="O28" s="28"/>
      <c r="P28" s="40"/>
      <c r="Q28" s="157"/>
      <c r="R28" s="92"/>
      <c r="S28" s="92"/>
      <c r="T28" s="158"/>
    </row>
    <row r="29" spans="1:20" x14ac:dyDescent="0.25">
      <c r="A29" s="45">
        <v>13</v>
      </c>
      <c r="B29" s="68"/>
      <c r="C29" s="347"/>
      <c r="D29" s="347"/>
      <c r="E29" s="66"/>
      <c r="F29" s="66"/>
      <c r="G29" s="348"/>
      <c r="H29" s="66"/>
      <c r="I29" s="34"/>
      <c r="J29" s="17"/>
      <c r="K29" s="24"/>
      <c r="L29" s="339"/>
      <c r="M29" s="26"/>
      <c r="N29" s="27"/>
      <c r="O29" s="28"/>
      <c r="P29" s="40"/>
      <c r="Q29" s="157"/>
      <c r="R29" s="92"/>
      <c r="S29" s="92"/>
      <c r="T29" s="158"/>
    </row>
    <row r="30" spans="1:20" x14ac:dyDescent="0.25">
      <c r="A30" s="45">
        <v>14</v>
      </c>
      <c r="B30" s="68"/>
      <c r="C30" s="347"/>
      <c r="D30" s="347"/>
      <c r="E30" s="66"/>
      <c r="F30" s="66"/>
      <c r="G30" s="348"/>
      <c r="H30" s="66"/>
      <c r="I30" s="34"/>
      <c r="J30" s="17"/>
      <c r="K30" s="24"/>
      <c r="L30" s="339"/>
      <c r="M30" s="26"/>
      <c r="N30" s="27"/>
      <c r="O30" s="28"/>
      <c r="P30" s="40"/>
      <c r="Q30" s="157"/>
      <c r="R30" s="92"/>
      <c r="S30" s="92"/>
      <c r="T30" s="158"/>
    </row>
    <row r="31" spans="1:20" x14ac:dyDescent="0.25">
      <c r="A31" s="45">
        <v>15</v>
      </c>
      <c r="B31" s="68"/>
      <c r="C31" s="347"/>
      <c r="D31" s="347"/>
      <c r="E31" s="66"/>
      <c r="F31" s="66"/>
      <c r="G31" s="348"/>
      <c r="H31" s="66"/>
      <c r="I31" s="34"/>
      <c r="J31" s="17"/>
      <c r="K31" s="24"/>
      <c r="L31" s="339"/>
      <c r="M31" s="26"/>
      <c r="N31" s="27"/>
      <c r="O31" s="28"/>
      <c r="P31" s="40"/>
      <c r="Q31" s="157"/>
      <c r="R31" s="92"/>
      <c r="S31" s="92"/>
      <c r="T31" s="158"/>
    </row>
    <row r="32" spans="1:20" x14ac:dyDescent="0.25">
      <c r="A32" s="45">
        <v>16</v>
      </c>
      <c r="B32" s="68"/>
      <c r="C32" s="347"/>
      <c r="D32" s="347"/>
      <c r="E32" s="66"/>
      <c r="F32" s="66"/>
      <c r="G32" s="348"/>
      <c r="H32" s="66"/>
      <c r="I32" s="34"/>
      <c r="J32" s="17"/>
      <c r="K32" s="24"/>
      <c r="L32" s="339"/>
      <c r="M32" s="26"/>
      <c r="N32" s="27"/>
      <c r="O32" s="28"/>
      <c r="P32" s="40"/>
      <c r="Q32" s="157"/>
      <c r="R32" s="92"/>
      <c r="S32" s="92"/>
      <c r="T32" s="158"/>
    </row>
    <row r="33" spans="1:20" x14ac:dyDescent="0.25">
      <c r="A33" s="45">
        <v>17</v>
      </c>
      <c r="B33" s="68"/>
      <c r="C33" s="347"/>
      <c r="D33" s="347"/>
      <c r="E33" s="66"/>
      <c r="F33" s="66"/>
      <c r="G33" s="348"/>
      <c r="H33" s="66"/>
      <c r="I33" s="34"/>
      <c r="J33" s="17"/>
      <c r="K33" s="24"/>
      <c r="L33" s="339"/>
      <c r="M33" s="26"/>
      <c r="N33" s="27"/>
      <c r="O33" s="28"/>
      <c r="P33" s="40"/>
      <c r="Q33" s="157"/>
      <c r="R33" s="92"/>
      <c r="S33" s="92"/>
      <c r="T33" s="158"/>
    </row>
    <row r="34" spans="1:20" x14ac:dyDescent="0.25">
      <c r="A34" s="45">
        <v>18</v>
      </c>
      <c r="B34" s="68"/>
      <c r="C34" s="347"/>
      <c r="D34" s="347"/>
      <c r="E34" s="66"/>
      <c r="F34" s="66"/>
      <c r="G34" s="348"/>
      <c r="H34" s="66"/>
      <c r="I34" s="34"/>
      <c r="J34" s="17"/>
      <c r="K34" s="24"/>
      <c r="L34" s="339"/>
      <c r="M34" s="26"/>
      <c r="N34" s="27"/>
      <c r="O34" s="28"/>
      <c r="P34" s="40"/>
      <c r="Q34" s="157"/>
      <c r="R34" s="92"/>
      <c r="S34" s="92"/>
      <c r="T34" s="158"/>
    </row>
    <row r="35" spans="1:20" x14ac:dyDescent="0.25">
      <c r="A35" s="45">
        <v>19</v>
      </c>
      <c r="B35" s="68"/>
      <c r="C35" s="344"/>
      <c r="D35" s="344"/>
      <c r="E35" s="66"/>
      <c r="F35" s="66"/>
      <c r="G35" s="43"/>
      <c r="H35" s="15"/>
      <c r="I35" s="34"/>
      <c r="J35" s="17"/>
      <c r="K35" s="24"/>
      <c r="L35" s="25"/>
      <c r="M35" s="26"/>
      <c r="N35" s="27"/>
      <c r="O35" s="28"/>
      <c r="P35" s="40"/>
      <c r="Q35" s="157"/>
      <c r="R35" s="92"/>
      <c r="S35" s="92"/>
      <c r="T35" s="158"/>
    </row>
    <row r="36" spans="1:20" x14ac:dyDescent="0.25">
      <c r="A36" s="45">
        <v>20</v>
      </c>
      <c r="B36" s="68"/>
      <c r="C36" s="344"/>
      <c r="D36" s="344"/>
      <c r="E36" s="66"/>
      <c r="F36" s="66"/>
      <c r="G36" s="43"/>
      <c r="H36" s="15"/>
      <c r="I36" s="34"/>
      <c r="J36" s="17"/>
      <c r="K36" s="24"/>
      <c r="L36" s="25"/>
      <c r="M36" s="26"/>
      <c r="N36" s="27"/>
      <c r="O36" s="28"/>
      <c r="P36" s="40"/>
      <c r="Q36" s="157"/>
      <c r="R36" s="92"/>
      <c r="S36" s="92"/>
      <c r="T36" s="158"/>
    </row>
    <row r="37" spans="1:20" x14ac:dyDescent="0.25">
      <c r="A37" s="45">
        <v>21</v>
      </c>
      <c r="B37" s="68"/>
      <c r="C37" s="344"/>
      <c r="D37" s="344"/>
      <c r="E37" s="66"/>
      <c r="F37" s="66"/>
      <c r="G37" s="43"/>
      <c r="H37" s="15"/>
      <c r="I37" s="34"/>
      <c r="J37" s="17"/>
      <c r="K37" s="24"/>
      <c r="L37" s="25"/>
      <c r="M37" s="26"/>
      <c r="N37" s="27"/>
      <c r="O37" s="28"/>
      <c r="P37" s="40"/>
      <c r="Q37" s="157"/>
      <c r="R37" s="92"/>
      <c r="S37" s="92"/>
      <c r="T37" s="158"/>
    </row>
    <row r="38" spans="1:20" x14ac:dyDescent="0.25">
      <c r="A38" s="45">
        <v>22</v>
      </c>
      <c r="B38" s="68"/>
      <c r="C38" s="344"/>
      <c r="D38" s="344"/>
      <c r="E38" s="66"/>
      <c r="F38" s="66"/>
      <c r="G38" s="43"/>
      <c r="H38" s="15"/>
      <c r="I38" s="34"/>
      <c r="J38" s="17"/>
      <c r="K38" s="24"/>
      <c r="L38" s="25"/>
      <c r="M38" s="26"/>
      <c r="N38" s="27"/>
      <c r="O38" s="28"/>
      <c r="P38" s="40"/>
      <c r="Q38" s="157"/>
      <c r="R38" s="92"/>
      <c r="S38" s="92"/>
      <c r="T38" s="158"/>
    </row>
    <row r="39" spans="1:20" x14ac:dyDescent="0.25">
      <c r="A39" s="45">
        <v>23</v>
      </c>
      <c r="B39" s="68"/>
      <c r="C39" s="344"/>
      <c r="D39" s="344"/>
      <c r="E39" s="66"/>
      <c r="F39" s="66"/>
      <c r="G39" s="43"/>
      <c r="H39" s="15"/>
      <c r="I39" s="34"/>
      <c r="J39" s="17"/>
      <c r="K39" s="24"/>
      <c r="L39" s="25"/>
      <c r="M39" s="26"/>
      <c r="N39" s="27"/>
      <c r="O39" s="28"/>
      <c r="P39" s="40"/>
      <c r="Q39" s="157"/>
      <c r="R39" s="92"/>
      <c r="S39" s="92"/>
      <c r="T39" s="158"/>
    </row>
    <row r="40" spans="1:20" x14ac:dyDescent="0.25">
      <c r="A40" s="45">
        <v>24</v>
      </c>
      <c r="B40" s="68"/>
      <c r="C40" s="344"/>
      <c r="D40" s="344"/>
      <c r="E40" s="66"/>
      <c r="F40" s="66"/>
      <c r="G40" s="43"/>
      <c r="H40" s="15"/>
      <c r="I40" s="34"/>
      <c r="J40" s="17"/>
      <c r="K40" s="24"/>
      <c r="L40" s="25"/>
      <c r="M40" s="26"/>
      <c r="N40" s="27"/>
      <c r="O40" s="28"/>
      <c r="P40" s="40"/>
      <c r="Q40" s="157"/>
      <c r="R40" s="92"/>
      <c r="S40" s="92"/>
      <c r="T40" s="158"/>
    </row>
    <row r="41" spans="1:20" x14ac:dyDescent="0.25">
      <c r="A41" s="45">
        <v>25</v>
      </c>
      <c r="B41" s="68"/>
      <c r="C41" s="344"/>
      <c r="D41" s="344"/>
      <c r="E41" s="66"/>
      <c r="F41" s="66"/>
      <c r="G41" s="43"/>
      <c r="H41" s="15"/>
      <c r="I41" s="34"/>
      <c r="J41" s="17"/>
      <c r="K41" s="24"/>
      <c r="L41" s="25"/>
      <c r="M41" s="26"/>
      <c r="N41" s="27"/>
      <c r="O41" s="28"/>
      <c r="P41" s="40"/>
      <c r="Q41" s="157"/>
      <c r="R41" s="92"/>
      <c r="S41" s="92"/>
      <c r="T41" s="158"/>
    </row>
    <row r="42" spans="1:20" x14ac:dyDescent="0.25">
      <c r="A42" s="45">
        <v>26</v>
      </c>
      <c r="B42" s="68"/>
      <c r="C42" s="37"/>
      <c r="D42" s="37"/>
      <c r="E42" s="66"/>
      <c r="F42" s="66"/>
      <c r="G42" s="43"/>
      <c r="H42" s="15"/>
      <c r="I42" s="34"/>
      <c r="J42" s="17"/>
      <c r="K42" s="24"/>
      <c r="L42" s="25"/>
      <c r="M42" s="26"/>
      <c r="N42" s="27"/>
      <c r="O42" s="28"/>
      <c r="P42" s="40"/>
      <c r="Q42" s="157"/>
      <c r="R42" s="92"/>
      <c r="S42" s="92"/>
      <c r="T42" s="158"/>
    </row>
    <row r="43" spans="1:20" x14ac:dyDescent="0.25">
      <c r="A43" s="45">
        <v>27</v>
      </c>
      <c r="B43" s="68"/>
      <c r="C43" s="37"/>
      <c r="D43" s="37"/>
      <c r="E43" s="66"/>
      <c r="F43" s="66"/>
      <c r="G43" s="43"/>
      <c r="H43" s="15"/>
      <c r="I43" s="34"/>
      <c r="J43" s="17"/>
      <c r="K43" s="24"/>
      <c r="L43" s="25"/>
      <c r="M43" s="26"/>
      <c r="N43" s="27"/>
      <c r="O43" s="28"/>
      <c r="P43" s="40"/>
      <c r="Q43" s="157"/>
      <c r="R43" s="92"/>
      <c r="S43" s="92"/>
      <c r="T43" s="158"/>
    </row>
    <row r="44" spans="1:20" x14ac:dyDescent="0.25">
      <c r="A44" s="45">
        <v>28</v>
      </c>
      <c r="B44" s="68"/>
      <c r="C44" s="37"/>
      <c r="D44" s="37"/>
      <c r="E44" s="66"/>
      <c r="F44" s="66"/>
      <c r="G44" s="43"/>
      <c r="H44" s="15"/>
      <c r="I44" s="34"/>
      <c r="J44" s="17"/>
      <c r="K44" s="24"/>
      <c r="L44" s="25"/>
      <c r="M44" s="26"/>
      <c r="N44" s="27"/>
      <c r="O44" s="28"/>
      <c r="P44" s="40"/>
      <c r="Q44" s="157"/>
      <c r="R44" s="92"/>
      <c r="S44" s="92"/>
      <c r="T44" s="158"/>
    </row>
    <row r="45" spans="1:20" ht="15.75" thickBot="1" x14ac:dyDescent="0.3">
      <c r="A45" s="45">
        <v>29</v>
      </c>
      <c r="B45" s="69"/>
      <c r="C45" s="38"/>
      <c r="D45" s="38"/>
      <c r="E45" s="67"/>
      <c r="F45" s="67"/>
      <c r="G45" s="44"/>
      <c r="H45" s="29"/>
      <c r="I45" s="35"/>
      <c r="J45" s="276"/>
      <c r="K45" s="277"/>
      <c r="L45" s="31"/>
      <c r="M45" s="32"/>
      <c r="N45" s="278"/>
      <c r="O45" s="279"/>
      <c r="P45" s="280"/>
      <c r="Q45" s="157"/>
      <c r="R45" s="92"/>
      <c r="S45" s="92"/>
      <c r="T45" s="158"/>
    </row>
    <row r="46" spans="1:20" ht="25.15" customHeight="1" thickBot="1" x14ac:dyDescent="0.3">
      <c r="A46" s="159" t="s">
        <v>65</v>
      </c>
      <c r="B46" s="160"/>
      <c r="C46" s="160"/>
      <c r="D46" s="160"/>
      <c r="E46" s="160"/>
      <c r="F46" s="160"/>
      <c r="G46" s="160"/>
      <c r="H46" s="160"/>
      <c r="I46" s="160"/>
      <c r="J46" s="274">
        <f>SUM(J17:J45)</f>
        <v>0</v>
      </c>
      <c r="K46" s="274">
        <f>SUM(K17:K45)</f>
        <v>0</v>
      </c>
      <c r="L46" s="274"/>
      <c r="M46" s="274">
        <f>SUM(M17:M45)</f>
        <v>0</v>
      </c>
      <c r="N46" s="274">
        <f>SUM(N17:N45)</f>
        <v>0</v>
      </c>
      <c r="O46" s="274">
        <f>SUM(O17:O45)</f>
        <v>0</v>
      </c>
      <c r="P46" s="275"/>
      <c r="Q46" s="161">
        <f>SUM(Q17:Q45)</f>
        <v>0</v>
      </c>
      <c r="R46" s="101">
        <f>SUM(R17:R45)</f>
        <v>0</v>
      </c>
      <c r="S46" s="101">
        <f>SUM(S17:S45)</f>
        <v>0</v>
      </c>
      <c r="T46" s="162"/>
    </row>
    <row r="47" spans="1:20" ht="15.75" thickBot="1" x14ac:dyDescent="0.3"/>
    <row r="48" spans="1:20" ht="79.5" customHeight="1" thickBot="1" x14ac:dyDescent="0.3">
      <c r="A48" s="497"/>
      <c r="B48" s="498"/>
      <c r="C48" s="499"/>
      <c r="D48" s="499"/>
      <c r="E48" s="499"/>
      <c r="F48" s="499"/>
      <c r="G48" s="499"/>
      <c r="H48" s="499"/>
      <c r="I48" s="500"/>
    </row>
    <row r="49" spans="1:13" x14ac:dyDescent="0.25">
      <c r="A49" s="303" t="s">
        <v>25</v>
      </c>
    </row>
    <row r="50" spans="1:13" ht="54.6" customHeight="1" x14ac:dyDescent="0.25">
      <c r="A50" s="501" t="s">
        <v>69</v>
      </c>
      <c r="B50" s="501"/>
      <c r="C50" s="446"/>
      <c r="D50" s="446"/>
      <c r="E50" s="446"/>
      <c r="F50" s="446"/>
      <c r="G50" s="446"/>
      <c r="H50" s="446"/>
      <c r="I50" s="446"/>
      <c r="J50" s="446"/>
      <c r="K50" s="304"/>
      <c r="L50" s="304"/>
      <c r="M50" s="304"/>
    </row>
    <row r="59" spans="1:13" ht="15" customHeight="1" x14ac:dyDescent="0.25"/>
    <row r="60" spans="1:13" ht="14.85" customHeight="1" x14ac:dyDescent="0.25"/>
    <row r="61" spans="1:13" ht="14.85" customHeight="1" x14ac:dyDescent="0.25"/>
    <row r="62" spans="1:13" ht="14.85" customHeight="1" x14ac:dyDescent="0.25"/>
  </sheetData>
  <sheetProtection algorithmName="SHA-512" hashValue="KdiL34b1+SLaBph1rTmifYazTOW1Z7M1D1pKBaJ0203RSKPGzQKyhzQdSSLIfo3+XgIewpZSl1fnq2E4+L0qyA==" saltValue="ece0e0UgTcFT03enz3KRKg==" spinCount="100000" sheet="1" objects="1" scenarios="1" insertRows="0"/>
  <mergeCells count="9">
    <mergeCell ref="A48:I48"/>
    <mergeCell ref="A50:J50"/>
    <mergeCell ref="D6:G6"/>
    <mergeCell ref="D7:S7"/>
    <mergeCell ref="D8:S8"/>
    <mergeCell ref="D10:F10"/>
    <mergeCell ref="G10:H10"/>
    <mergeCell ref="A14:P15"/>
    <mergeCell ref="Q14:T15"/>
  </mergeCells>
  <pageMargins left="0.70866141732283472" right="0.70866141732283472" top="0.78740157480314965" bottom="0.78740157480314965" header="0.31496062992125984" footer="0.31496062992125984"/>
  <pageSetup paperSize="8" scale="64" fitToHeight="2" orientation="landscape" cellComments="asDisplayed" r:id="rId1"/>
  <headerFooter>
    <oddFooter>&amp;C&amp;9&amp;F, &amp;A</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Geschäftsbereich" xr:uid="{00000000-0002-0000-0300-000000000000}">
          <x14:formula1>
            <xm:f>dropdown!$A$2:$A$11</xm:f>
          </x14:formula1>
          <xm:sqref>B17:B45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FFC27-3CBC-48F3-B998-24A65C793545}">
  <dimension ref="A1:T67"/>
  <sheetViews>
    <sheetView view="pageBreakPreview" topLeftCell="A32" zoomScale="85" zoomScaleNormal="70" zoomScaleSheetLayoutView="85" zoomScalePageLayoutView="40" workbookViewId="0">
      <selection activeCell="E41" sqref="E41"/>
    </sheetView>
  </sheetViews>
  <sheetFormatPr baseColWidth="10" defaultColWidth="10.85546875" defaultRowHeight="15" x14ac:dyDescent="0.25"/>
  <cols>
    <col min="1" max="1" width="3.85546875" style="357" customWidth="1"/>
    <col min="2" max="2" width="39.42578125" style="357" customWidth="1"/>
    <col min="3" max="3" width="28.42578125" style="357" customWidth="1"/>
    <col min="4" max="4" width="27.140625" style="357" customWidth="1"/>
    <col min="5" max="5" width="12.7109375" style="357" customWidth="1"/>
    <col min="6" max="6" width="30.42578125" style="357" customWidth="1"/>
    <col min="7" max="7" width="12.5703125" style="357" customWidth="1"/>
    <col min="8" max="8" width="12" style="357" customWidth="1"/>
    <col min="9" max="9" width="10.42578125" style="357" customWidth="1"/>
    <col min="10" max="11" width="10.85546875" style="357"/>
    <col min="12" max="12" width="12.140625" style="357" customWidth="1"/>
    <col min="13" max="13" width="10.140625" style="357" customWidth="1"/>
    <col min="14" max="14" width="11.42578125" style="357" customWidth="1"/>
    <col min="15" max="15" width="11.140625" style="357" customWidth="1"/>
    <col min="16" max="16" width="30.28515625" style="357" customWidth="1"/>
    <col min="17" max="19" width="10.85546875" style="357"/>
    <col min="20" max="20" width="28.42578125" style="357" customWidth="1"/>
    <col min="21" max="16384" width="10.85546875" style="357"/>
  </cols>
  <sheetData>
    <row r="1" spans="1:19" x14ac:dyDescent="0.25"/>
    <row r="6" spans="1:19" x14ac:dyDescent="0.25">
      <c r="A6" s="142" t="s">
        <v>186</v>
      </c>
      <c r="B6" s="142"/>
      <c r="D6" s="502">
        <f>Übersicht!C4</f>
        <v>0</v>
      </c>
      <c r="E6" s="503"/>
      <c r="F6" s="503"/>
      <c r="G6" s="504"/>
      <c r="H6" s="143"/>
      <c r="I6" s="143"/>
      <c r="J6" s="143"/>
      <c r="K6" s="143"/>
      <c r="L6" s="113"/>
      <c r="M6" s="113"/>
      <c r="N6" s="113"/>
      <c r="O6" s="113"/>
      <c r="P6" s="113"/>
      <c r="Q6" s="113"/>
      <c r="R6" s="113"/>
      <c r="S6" s="113"/>
    </row>
    <row r="7" spans="1:19" x14ac:dyDescent="0.25">
      <c r="A7" s="142" t="s">
        <v>32</v>
      </c>
      <c r="B7" s="142"/>
      <c r="D7" s="505">
        <f>Übersicht!C5</f>
        <v>0</v>
      </c>
      <c r="E7" s="506"/>
      <c r="F7" s="506"/>
      <c r="G7" s="506"/>
      <c r="H7" s="506"/>
      <c r="I7" s="506"/>
      <c r="J7" s="506"/>
      <c r="K7" s="506"/>
      <c r="L7" s="506"/>
      <c r="M7" s="506"/>
      <c r="N7" s="506"/>
      <c r="O7" s="506"/>
      <c r="P7" s="506"/>
      <c r="Q7" s="506"/>
      <c r="R7" s="506"/>
      <c r="S7" s="507"/>
    </row>
    <row r="8" spans="1:19" x14ac:dyDescent="0.25">
      <c r="A8" s="142" t="s">
        <v>31</v>
      </c>
      <c r="B8" s="142"/>
      <c r="D8" s="505">
        <f>Übersicht!C6</f>
        <v>0</v>
      </c>
      <c r="E8" s="506"/>
      <c r="F8" s="506"/>
      <c r="G8" s="506"/>
      <c r="H8" s="506"/>
      <c r="I8" s="506"/>
      <c r="J8" s="506"/>
      <c r="K8" s="506"/>
      <c r="L8" s="506"/>
      <c r="M8" s="506"/>
      <c r="N8" s="506"/>
      <c r="O8" s="506"/>
      <c r="P8" s="506"/>
      <c r="Q8" s="506"/>
      <c r="R8" s="506"/>
      <c r="S8" s="507"/>
    </row>
    <row r="9" spans="1:19" x14ac:dyDescent="0.25">
      <c r="A9" s="142" t="s">
        <v>55</v>
      </c>
      <c r="B9" s="142"/>
      <c r="D9" s="144">
        <f>Übersicht!C12</f>
        <v>0</v>
      </c>
      <c r="E9" s="83"/>
    </row>
    <row r="10" spans="1:19" x14ac:dyDescent="0.25">
      <c r="A10" s="142" t="s">
        <v>28</v>
      </c>
      <c r="B10" s="142"/>
      <c r="D10" s="508">
        <f>Übersicht!C14</f>
        <v>0</v>
      </c>
      <c r="E10" s="509"/>
      <c r="F10" s="509"/>
      <c r="G10" s="510">
        <f>Übersicht!D14</f>
        <v>0</v>
      </c>
      <c r="H10" s="511"/>
      <c r="J10" s="142"/>
      <c r="M10" s="114"/>
      <c r="N10" s="114"/>
    </row>
    <row r="12" spans="1:19" ht="18.75" x14ac:dyDescent="0.3">
      <c r="A12" s="145" t="s">
        <v>81</v>
      </c>
      <c r="B12" s="145"/>
      <c r="C12" s="80"/>
    </row>
    <row r="13" spans="1:19" ht="8.25" customHeight="1" thickBot="1" x14ac:dyDescent="0.3">
      <c r="A13" s="97"/>
      <c r="B13" s="97"/>
    </row>
    <row r="14" spans="1:19" ht="21.4" customHeight="1" x14ac:dyDescent="0.3">
      <c r="A14" s="526" t="s">
        <v>24</v>
      </c>
      <c r="B14" s="527"/>
      <c r="C14" s="527"/>
      <c r="D14" s="524" t="s">
        <v>45</v>
      </c>
      <c r="E14" s="524"/>
      <c r="F14" s="525"/>
    </row>
    <row r="15" spans="1:19" ht="15" customHeight="1" x14ac:dyDescent="0.3">
      <c r="A15" s="371"/>
      <c r="B15" s="368"/>
      <c r="C15" s="368"/>
      <c r="D15" s="369"/>
      <c r="E15" s="369"/>
      <c r="F15" s="372"/>
    </row>
    <row r="16" spans="1:19" ht="83.1" customHeight="1" x14ac:dyDescent="0.25">
      <c r="A16" s="373" t="s">
        <v>44</v>
      </c>
      <c r="B16" s="367" t="s">
        <v>188</v>
      </c>
      <c r="C16" s="367" t="s">
        <v>207</v>
      </c>
      <c r="D16" s="367" t="s">
        <v>208</v>
      </c>
      <c r="E16" s="367" t="s">
        <v>33</v>
      </c>
      <c r="F16" s="374" t="s">
        <v>2</v>
      </c>
    </row>
    <row r="17" spans="1:6" x14ac:dyDescent="0.25">
      <c r="A17" s="375">
        <v>1</v>
      </c>
      <c r="B17" s="365" t="s">
        <v>189</v>
      </c>
      <c r="C17" s="358"/>
      <c r="D17" s="92"/>
      <c r="E17" s="92"/>
      <c r="F17" s="158"/>
    </row>
    <row r="18" spans="1:6" x14ac:dyDescent="0.25">
      <c r="A18" s="375">
        <v>2</v>
      </c>
      <c r="B18" s="365" t="s">
        <v>204</v>
      </c>
      <c r="C18" s="358"/>
      <c r="D18" s="92"/>
      <c r="E18" s="92"/>
      <c r="F18" s="158"/>
    </row>
    <row r="19" spans="1:6" x14ac:dyDescent="0.25">
      <c r="A19" s="375">
        <v>3</v>
      </c>
      <c r="B19" s="365" t="s">
        <v>190</v>
      </c>
      <c r="C19" s="358"/>
      <c r="D19" s="92"/>
      <c r="E19" s="92"/>
      <c r="F19" s="158"/>
    </row>
    <row r="20" spans="1:6" x14ac:dyDescent="0.25">
      <c r="A20" s="375">
        <v>4</v>
      </c>
      <c r="B20" s="365" t="s">
        <v>191</v>
      </c>
      <c r="C20" s="358"/>
      <c r="D20" s="92"/>
      <c r="E20" s="92"/>
      <c r="F20" s="158"/>
    </row>
    <row r="21" spans="1:6" x14ac:dyDescent="0.25">
      <c r="A21" s="375">
        <v>5</v>
      </c>
      <c r="B21" s="365" t="s">
        <v>192</v>
      </c>
      <c r="C21" s="358"/>
      <c r="D21" s="92"/>
      <c r="E21" s="92"/>
      <c r="F21" s="158"/>
    </row>
    <row r="22" spans="1:6" x14ac:dyDescent="0.25">
      <c r="A22" s="375">
        <v>6</v>
      </c>
      <c r="B22" s="365" t="s">
        <v>193</v>
      </c>
      <c r="C22" s="358"/>
      <c r="D22" s="92"/>
      <c r="E22" s="92"/>
      <c r="F22" s="158"/>
    </row>
    <row r="23" spans="1:6" x14ac:dyDescent="0.25">
      <c r="A23" s="375">
        <v>7</v>
      </c>
      <c r="B23" s="365" t="s">
        <v>194</v>
      </c>
      <c r="C23" s="358"/>
      <c r="D23" s="92"/>
      <c r="E23" s="92"/>
      <c r="F23" s="158"/>
    </row>
    <row r="24" spans="1:6" x14ac:dyDescent="0.25">
      <c r="A24" s="375">
        <v>8</v>
      </c>
      <c r="B24" s="365" t="s">
        <v>195</v>
      </c>
      <c r="C24" s="358"/>
      <c r="D24" s="92"/>
      <c r="E24" s="92"/>
      <c r="F24" s="158"/>
    </row>
    <row r="25" spans="1:6" x14ac:dyDescent="0.25">
      <c r="A25" s="375">
        <v>9</v>
      </c>
      <c r="B25" s="365" t="s">
        <v>196</v>
      </c>
      <c r="C25" s="358"/>
      <c r="D25" s="92"/>
      <c r="E25" s="92"/>
      <c r="F25" s="158"/>
    </row>
    <row r="26" spans="1:6" ht="13.9" customHeight="1" x14ac:dyDescent="0.25">
      <c r="A26" s="375">
        <v>10</v>
      </c>
      <c r="B26" s="365" t="s">
        <v>197</v>
      </c>
      <c r="C26" s="358"/>
      <c r="D26" s="92"/>
      <c r="E26" s="92"/>
      <c r="F26" s="158"/>
    </row>
    <row r="27" spans="1:6" x14ac:dyDescent="0.25">
      <c r="A27" s="375">
        <v>11</v>
      </c>
      <c r="B27" s="365" t="s">
        <v>198</v>
      </c>
      <c r="C27" s="358"/>
      <c r="D27" s="92"/>
      <c r="E27" s="92"/>
      <c r="F27" s="158"/>
    </row>
    <row r="28" spans="1:6" x14ac:dyDescent="0.25">
      <c r="A28" s="375">
        <v>12</v>
      </c>
      <c r="B28" s="365" t="s">
        <v>199</v>
      </c>
      <c r="C28" s="358"/>
      <c r="D28" s="92"/>
      <c r="E28" s="92"/>
      <c r="F28" s="158"/>
    </row>
    <row r="29" spans="1:6" x14ac:dyDescent="0.25">
      <c r="A29" s="375">
        <v>13</v>
      </c>
      <c r="B29" s="365" t="s">
        <v>200</v>
      </c>
      <c r="C29" s="358"/>
      <c r="D29" s="92"/>
      <c r="E29" s="92"/>
      <c r="F29" s="158"/>
    </row>
    <row r="30" spans="1:6" x14ac:dyDescent="0.25">
      <c r="A30" s="375">
        <v>14</v>
      </c>
      <c r="B30" s="365" t="s">
        <v>201</v>
      </c>
      <c r="C30" s="358"/>
      <c r="D30" s="92"/>
      <c r="E30" s="92"/>
      <c r="F30" s="158"/>
    </row>
    <row r="31" spans="1:6" x14ac:dyDescent="0.25">
      <c r="A31" s="375">
        <v>15</v>
      </c>
      <c r="B31" s="365" t="s">
        <v>202</v>
      </c>
      <c r="C31" s="358"/>
      <c r="D31" s="92"/>
      <c r="E31" s="92"/>
      <c r="F31" s="158"/>
    </row>
    <row r="32" spans="1:6" x14ac:dyDescent="0.25">
      <c r="A32" s="375">
        <v>16</v>
      </c>
      <c r="B32" s="365" t="s">
        <v>203</v>
      </c>
      <c r="C32" s="358"/>
      <c r="D32" s="92"/>
      <c r="E32" s="92"/>
      <c r="F32" s="158"/>
    </row>
    <row r="33" spans="1:20" ht="25.15" customHeight="1" x14ac:dyDescent="0.25">
      <c r="A33" s="376" t="s">
        <v>209</v>
      </c>
      <c r="B33" s="362"/>
      <c r="C33" s="363">
        <f>SUM(C17:C32)</f>
        <v>0</v>
      </c>
      <c r="D33" s="364">
        <f>SUM(D17:D32)</f>
        <v>0</v>
      </c>
      <c r="E33" s="364">
        <f>SUM(E17:E32)</f>
        <v>0</v>
      </c>
      <c r="F33" s="377"/>
    </row>
    <row r="34" spans="1:20" s="361" customFormat="1" ht="26.25" x14ac:dyDescent="0.25">
      <c r="A34" s="375"/>
      <c r="B34" s="366" t="s">
        <v>210</v>
      </c>
      <c r="C34" s="358"/>
      <c r="D34" s="92"/>
      <c r="E34" s="92"/>
      <c r="F34" s="158"/>
    </row>
    <row r="35" spans="1:20" s="361" customFormat="1" ht="26.25" x14ac:dyDescent="0.25">
      <c r="A35" s="375"/>
      <c r="B35" s="366" t="s">
        <v>211</v>
      </c>
      <c r="C35" s="358"/>
      <c r="D35" s="92"/>
      <c r="E35" s="92"/>
      <c r="F35" s="158"/>
    </row>
    <row r="36" spans="1:20" s="361" customFormat="1" ht="26.25" x14ac:dyDescent="0.25">
      <c r="A36" s="375"/>
      <c r="B36" s="366" t="s">
        <v>211</v>
      </c>
      <c r="C36" s="358"/>
      <c r="D36" s="92"/>
      <c r="E36" s="92"/>
      <c r="F36" s="158"/>
    </row>
    <row r="37" spans="1:20" s="361" customFormat="1" ht="26.25" x14ac:dyDescent="0.25">
      <c r="A37" s="375"/>
      <c r="B37" s="366" t="s">
        <v>211</v>
      </c>
      <c r="C37" s="358"/>
      <c r="D37" s="92"/>
      <c r="E37" s="92"/>
      <c r="F37" s="158"/>
    </row>
    <row r="38" spans="1:20" s="361" customFormat="1" ht="26.25" x14ac:dyDescent="0.25">
      <c r="A38" s="375"/>
      <c r="B38" s="366" t="s">
        <v>211</v>
      </c>
      <c r="C38" s="358"/>
      <c r="D38" s="92"/>
      <c r="E38" s="92"/>
      <c r="F38" s="158"/>
    </row>
    <row r="39" spans="1:20" s="361" customFormat="1" ht="26.25" x14ac:dyDescent="0.25">
      <c r="A39" s="375"/>
      <c r="B39" s="366" t="s">
        <v>211</v>
      </c>
      <c r="C39" s="358"/>
      <c r="D39" s="92"/>
      <c r="E39" s="92"/>
      <c r="F39" s="158"/>
    </row>
    <row r="40" spans="1:20" s="361" customFormat="1" ht="26.25" x14ac:dyDescent="0.25">
      <c r="A40" s="375"/>
      <c r="B40" s="366" t="s">
        <v>211</v>
      </c>
      <c r="C40" s="358"/>
      <c r="D40" s="92"/>
      <c r="E40" s="92"/>
      <c r="F40" s="158"/>
    </row>
    <row r="41" spans="1:20" s="361" customFormat="1" ht="25.15" customHeight="1" x14ac:dyDescent="0.25">
      <c r="A41" s="376" t="s">
        <v>209</v>
      </c>
      <c r="B41" s="362"/>
      <c r="C41" s="363">
        <f>C33-C34-C35-C36-C37-C38-C39-C40</f>
        <v>0</v>
      </c>
      <c r="D41" s="364">
        <f>D33-D34-D35-D36-D37-D38-D39-D40</f>
        <v>0</v>
      </c>
      <c r="E41" s="364">
        <f>E33-E34-E35-E36-E37-E38-E39-E40</f>
        <v>0</v>
      </c>
      <c r="F41" s="377"/>
    </row>
    <row r="42" spans="1:20" s="86" customFormat="1" ht="25.15" customHeight="1" x14ac:dyDescent="0.25">
      <c r="A42" s="378"/>
      <c r="B42" s="370"/>
      <c r="C42" s="370"/>
      <c r="D42" s="370"/>
      <c r="E42" s="370"/>
      <c r="F42" s="379"/>
      <c r="G42" s="98"/>
      <c r="H42" s="98"/>
      <c r="I42" s="98"/>
      <c r="J42" s="102"/>
      <c r="K42" s="102"/>
      <c r="L42" s="102"/>
      <c r="M42" s="102"/>
      <c r="N42" s="102"/>
      <c r="O42" s="102"/>
      <c r="P42" s="98"/>
      <c r="Q42" s="102"/>
      <c r="R42" s="102"/>
      <c r="S42" s="102"/>
      <c r="T42" s="83"/>
    </row>
    <row r="43" spans="1:20" s="86" customFormat="1" ht="25.15" customHeight="1" x14ac:dyDescent="0.25">
      <c r="A43" s="378"/>
      <c r="B43" s="463" t="s">
        <v>205</v>
      </c>
      <c r="C43" s="463"/>
      <c r="D43" s="370"/>
      <c r="E43" s="370"/>
      <c r="F43" s="379"/>
      <c r="G43" s="98"/>
      <c r="H43" s="98"/>
      <c r="I43" s="98"/>
      <c r="J43" s="102"/>
      <c r="K43" s="102"/>
      <c r="L43" s="102"/>
      <c r="M43" s="102"/>
      <c r="N43" s="102"/>
      <c r="O43" s="102"/>
      <c r="P43" s="98"/>
      <c r="Q43" s="102"/>
      <c r="R43" s="102"/>
      <c r="S43" s="102"/>
      <c r="T43" s="83"/>
    </row>
    <row r="44" spans="1:20" s="86" customFormat="1" ht="25.15" customHeight="1" x14ac:dyDescent="0.25">
      <c r="A44" s="378"/>
      <c r="B44" s="359" t="s">
        <v>86</v>
      </c>
      <c r="C44" s="359"/>
      <c r="D44" s="370"/>
      <c r="E44" s="370"/>
      <c r="F44" s="379"/>
      <c r="G44" s="98"/>
      <c r="H44" s="98"/>
      <c r="I44" s="98"/>
      <c r="J44" s="102"/>
      <c r="K44" s="102"/>
      <c r="L44" s="102"/>
      <c r="M44" s="102"/>
      <c r="N44" s="102"/>
      <c r="O44" s="102"/>
      <c r="P44" s="98"/>
      <c r="Q44" s="102"/>
      <c r="R44" s="102"/>
      <c r="S44" s="102"/>
      <c r="T44" s="83"/>
    </row>
    <row r="45" spans="1:20" s="86" customFormat="1" ht="25.15" customHeight="1" x14ac:dyDescent="0.25">
      <c r="A45" s="378"/>
      <c r="B45" s="359" t="str">
        <f>IF(Übersicht!E49="","",Übersicht!E49)</f>
        <v/>
      </c>
      <c r="C45" s="360">
        <f>IFERROR(Übersicht!C55/Übersicht!C24,0)</f>
        <v>0</v>
      </c>
      <c r="D45" s="370"/>
      <c r="E45" s="370"/>
      <c r="F45" s="379"/>
      <c r="G45" s="98"/>
      <c r="H45" s="98"/>
      <c r="I45" s="98"/>
      <c r="J45" s="102"/>
      <c r="K45" s="102"/>
      <c r="L45" s="102"/>
      <c r="M45" s="102"/>
      <c r="N45" s="102"/>
      <c r="O45" s="102"/>
      <c r="P45" s="98"/>
      <c r="Q45" s="102"/>
      <c r="R45" s="102"/>
      <c r="S45" s="102"/>
      <c r="T45" s="83"/>
    </row>
    <row r="46" spans="1:20" s="86" customFormat="1" ht="25.15" customHeight="1" x14ac:dyDescent="0.25">
      <c r="A46" s="378"/>
      <c r="B46" s="359" t="str">
        <f>IF(Übersicht!M49="","",Übersicht!M49)</f>
        <v/>
      </c>
      <c r="C46" s="360">
        <f>IFERROR(Übersicht!K55/Übersicht!C24,0)</f>
        <v>0</v>
      </c>
      <c r="D46" s="370"/>
      <c r="E46" s="370"/>
      <c r="F46" s="379"/>
      <c r="G46" s="98"/>
      <c r="H46" s="98"/>
      <c r="I46" s="98"/>
      <c r="J46" s="102"/>
      <c r="K46" s="102"/>
      <c r="L46" s="102"/>
      <c r="M46" s="102"/>
      <c r="N46" s="102"/>
      <c r="O46" s="102"/>
      <c r="P46" s="98"/>
      <c r="Q46" s="102"/>
      <c r="R46" s="102"/>
      <c r="S46" s="102"/>
      <c r="T46" s="83"/>
    </row>
    <row r="47" spans="1:20" s="86" customFormat="1" ht="25.15" customHeight="1" x14ac:dyDescent="0.25">
      <c r="A47" s="378"/>
      <c r="B47" s="359" t="str">
        <f>IF(Übersicht!E62="","",Übersicht!E62)</f>
        <v/>
      </c>
      <c r="C47" s="360">
        <f>IFERROR(Übersicht!C68/Übersicht!C24,0)</f>
        <v>0</v>
      </c>
      <c r="D47" s="370"/>
      <c r="E47" s="370"/>
      <c r="F47" s="379"/>
      <c r="G47" s="98"/>
      <c r="H47" s="98"/>
      <c r="I47" s="98"/>
      <c r="J47" s="102"/>
      <c r="K47" s="102"/>
      <c r="L47" s="102"/>
      <c r="M47" s="102"/>
      <c r="N47" s="102"/>
      <c r="O47" s="102"/>
      <c r="P47" s="98"/>
      <c r="Q47" s="102"/>
      <c r="R47" s="102"/>
      <c r="S47" s="102"/>
      <c r="T47" s="83"/>
    </row>
    <row r="48" spans="1:20" s="86" customFormat="1" ht="25.15" customHeight="1" x14ac:dyDescent="0.25">
      <c r="A48" s="378"/>
      <c r="B48" s="359" t="str">
        <f>IF(Übersicht!M62="","",Übersicht!M62)</f>
        <v/>
      </c>
      <c r="C48" s="360">
        <f>IFERROR(Übersicht!K68/Übersicht!C24,0)</f>
        <v>0</v>
      </c>
      <c r="D48" s="370"/>
      <c r="E48" s="370"/>
      <c r="F48" s="379"/>
      <c r="G48" s="98"/>
      <c r="H48" s="98"/>
      <c r="I48" s="98"/>
      <c r="J48" s="102"/>
      <c r="K48" s="102"/>
      <c r="L48" s="102"/>
      <c r="M48" s="102"/>
      <c r="N48" s="102"/>
      <c r="O48" s="102"/>
      <c r="P48" s="98"/>
      <c r="Q48" s="102"/>
      <c r="R48" s="102"/>
      <c r="S48" s="102"/>
      <c r="T48" s="83"/>
    </row>
    <row r="49" spans="1:20" s="86" customFormat="1" ht="25.15" customHeight="1" x14ac:dyDescent="0.25">
      <c r="A49" s="378"/>
      <c r="B49" s="359" t="str">
        <f>IF(Übersicht!E75="","",Übersicht!E75)</f>
        <v/>
      </c>
      <c r="C49" s="360">
        <f>IFERROR(Übersicht!C81/Übersicht!C24,0)</f>
        <v>0</v>
      </c>
      <c r="D49" s="370"/>
      <c r="E49" s="370"/>
      <c r="F49" s="379"/>
      <c r="G49" s="98"/>
      <c r="H49" s="98"/>
      <c r="I49" s="98"/>
      <c r="J49" s="102"/>
      <c r="K49" s="102"/>
      <c r="L49" s="102"/>
      <c r="M49" s="102"/>
      <c r="N49" s="102"/>
      <c r="O49" s="102"/>
      <c r="P49" s="98"/>
      <c r="Q49" s="102"/>
      <c r="R49" s="102"/>
      <c r="S49" s="102"/>
      <c r="T49" s="83"/>
    </row>
    <row r="50" spans="1:20" s="86" customFormat="1" ht="25.15" customHeight="1" x14ac:dyDescent="0.25">
      <c r="A50" s="378"/>
      <c r="B50" s="359" t="str">
        <f>IF(Übersicht!M75="","",Übersicht!M75)</f>
        <v/>
      </c>
      <c r="C50" s="360">
        <f>IFERROR(Übersicht!K81/Übersicht!C24,0)</f>
        <v>0</v>
      </c>
      <c r="D50" s="370"/>
      <c r="E50" s="370"/>
      <c r="F50" s="379"/>
      <c r="G50" s="98"/>
      <c r="H50" s="98"/>
      <c r="I50" s="98"/>
      <c r="J50" s="102"/>
      <c r="K50" s="102"/>
      <c r="L50" s="102"/>
      <c r="M50" s="102"/>
      <c r="N50" s="102"/>
      <c r="O50" s="102"/>
      <c r="P50" s="98"/>
      <c r="Q50" s="102"/>
      <c r="R50" s="102"/>
      <c r="S50" s="102"/>
      <c r="T50" s="83"/>
    </row>
    <row r="51" spans="1:20" s="86" customFormat="1" ht="25.15" customHeight="1" thickBot="1" x14ac:dyDescent="0.3">
      <c r="A51" s="380"/>
      <c r="B51" s="381" t="s">
        <v>206</v>
      </c>
      <c r="C51" s="382">
        <f>SUM(C45:C50)</f>
        <v>0</v>
      </c>
      <c r="D51" s="383"/>
      <c r="E51" s="383"/>
      <c r="F51" s="384"/>
      <c r="G51" s="98"/>
      <c r="H51" s="98"/>
      <c r="I51" s="98"/>
      <c r="J51" s="102"/>
      <c r="K51" s="102"/>
      <c r="L51" s="102"/>
      <c r="M51" s="102"/>
      <c r="N51" s="102"/>
      <c r="O51" s="102"/>
      <c r="P51" s="98"/>
      <c r="Q51" s="102"/>
      <c r="R51" s="102"/>
      <c r="S51" s="102"/>
      <c r="T51" s="83"/>
    </row>
    <row r="52" spans="1:20" ht="15.75" thickBot="1" x14ac:dyDescent="0.3"/>
    <row r="53" spans="1:20" ht="79.5" customHeight="1" thickBot="1" x14ac:dyDescent="0.3">
      <c r="A53" s="497"/>
      <c r="B53" s="498"/>
      <c r="C53" s="499"/>
      <c r="D53" s="499"/>
      <c r="E53" s="499"/>
      <c r="F53" s="499"/>
      <c r="G53" s="499"/>
      <c r="H53" s="499"/>
      <c r="I53" s="500"/>
    </row>
    <row r="54" spans="1:20" x14ac:dyDescent="0.25">
      <c r="A54" s="357" t="s">
        <v>25</v>
      </c>
    </row>
    <row r="55" spans="1:20" ht="54.6" customHeight="1" x14ac:dyDescent="0.25">
      <c r="A55" s="501" t="s">
        <v>69</v>
      </c>
      <c r="B55" s="501"/>
      <c r="C55" s="446"/>
      <c r="D55" s="446"/>
      <c r="E55" s="446"/>
      <c r="F55" s="446"/>
      <c r="G55" s="446"/>
      <c r="H55" s="446"/>
      <c r="I55" s="446"/>
      <c r="J55" s="446"/>
      <c r="K55" s="356"/>
      <c r="L55" s="356"/>
      <c r="M55" s="356"/>
    </row>
    <row r="64" spans="1:20" ht="15" customHeight="1" x14ac:dyDescent="0.25"/>
    <row r="65" ht="14.85" customHeight="1" x14ac:dyDescent="0.25"/>
    <row r="66" ht="14.85" customHeight="1" x14ac:dyDescent="0.25"/>
    <row r="67" ht="14.85" customHeight="1" x14ac:dyDescent="0.25"/>
  </sheetData>
  <sheetProtection algorithmName="SHA-512" hashValue="ZmwbEA3T0cXnpJrxgprMGmJK4Avsa1W5WXSgyLrY/3uExVevgn8o2NPA0ahhZn29fmshGzvikbDOTKcgVZAEtw==" saltValue="5pu/839/1KCf+AhQVDrGlQ==" spinCount="100000" sheet="1" insertRows="0"/>
  <mergeCells count="10">
    <mergeCell ref="D6:G6"/>
    <mergeCell ref="D7:S7"/>
    <mergeCell ref="D8:S8"/>
    <mergeCell ref="D10:F10"/>
    <mergeCell ref="G10:H10"/>
    <mergeCell ref="A53:I53"/>
    <mergeCell ref="A55:J55"/>
    <mergeCell ref="D14:F14"/>
    <mergeCell ref="A14:C14"/>
    <mergeCell ref="B43:C43"/>
  </mergeCells>
  <dataValidations count="1">
    <dataValidation allowBlank="1" showInputMessage="1" showErrorMessage="1" promptTitle="Geschäftsbereich" sqref="A44:B44 D44:XFD44 A45:XFD1048576 G14:XFD43 C15:C42 E1:XFD13 B15:B43 D1:D43 B1:C13 A1:A43 E15:F43" xr:uid="{512969AF-AF20-4EC6-8F57-C4EA8DD80697}"/>
  </dataValidations>
  <pageMargins left="0.70866141732283472" right="0.70866141732283472" top="0.78740157480314965" bottom="0.78740157480314965" header="0.31496062992125984" footer="0.31496062992125984"/>
  <pageSetup paperSize="8" scale="60" fitToHeight="2" orientation="landscape" cellComments="asDisplayed" r:id="rId1"/>
  <headerFooter>
    <oddFooter>&amp;C&amp;9&amp;F, &amp;A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62"/>
  <sheetViews>
    <sheetView view="pageBreakPreview" topLeftCell="A16" zoomScale="85" zoomScaleNormal="70" zoomScaleSheetLayoutView="85" zoomScalePageLayoutView="40" workbookViewId="0">
      <selection activeCell="R22" sqref="R22"/>
    </sheetView>
  </sheetViews>
  <sheetFormatPr baseColWidth="10" defaultColWidth="10.85546875" defaultRowHeight="15" x14ac:dyDescent="0.25"/>
  <cols>
    <col min="1" max="1" width="3.85546875" style="303" customWidth="1"/>
    <col min="2" max="2" width="19" style="303" customWidth="1"/>
    <col min="3" max="3" width="28.42578125" style="303" customWidth="1"/>
    <col min="4" max="4" width="37.28515625" style="303" customWidth="1"/>
    <col min="5" max="6" width="11.28515625" style="303" customWidth="1"/>
    <col min="7" max="7" width="12.5703125" style="303" customWidth="1"/>
    <col min="8" max="8" width="12" style="303" customWidth="1"/>
    <col min="9" max="9" width="10.42578125" style="303" customWidth="1"/>
    <col min="10" max="11" width="10.85546875" style="303"/>
    <col min="12" max="12" width="11" style="303" customWidth="1"/>
    <col min="13" max="13" width="10.140625" style="303" customWidth="1"/>
    <col min="14" max="14" width="11.42578125" style="303" customWidth="1"/>
    <col min="15" max="15" width="11.140625" style="303" customWidth="1"/>
    <col min="16" max="16" width="30.28515625" style="303" customWidth="1"/>
    <col min="17" max="19" width="10.85546875" style="303"/>
    <col min="20" max="20" width="28.42578125" style="303" customWidth="1"/>
    <col min="21" max="16384" width="10.85546875" style="303"/>
  </cols>
  <sheetData>
    <row r="1" spans="1:20" x14ac:dyDescent="0.25"/>
    <row r="6" spans="1:20" x14ac:dyDescent="0.25">
      <c r="A6" s="142" t="s">
        <v>186</v>
      </c>
      <c r="B6" s="142"/>
      <c r="D6" s="502">
        <f>Übersicht!C4</f>
        <v>0</v>
      </c>
      <c r="E6" s="503"/>
      <c r="F6" s="503"/>
      <c r="G6" s="504"/>
      <c r="H6" s="143"/>
      <c r="I6" s="143"/>
      <c r="J6" s="143"/>
      <c r="K6" s="143"/>
      <c r="L6" s="113"/>
      <c r="M6" s="113"/>
      <c r="N6" s="113"/>
      <c r="O6" s="113"/>
      <c r="P6" s="113"/>
      <c r="Q6" s="113"/>
      <c r="R6" s="113"/>
      <c r="S6" s="113"/>
    </row>
    <row r="7" spans="1:20" x14ac:dyDescent="0.25">
      <c r="A7" s="142" t="s">
        <v>32</v>
      </c>
      <c r="B7" s="142"/>
      <c r="D7" s="505">
        <f>Übersicht!C5</f>
        <v>0</v>
      </c>
      <c r="E7" s="506"/>
      <c r="F7" s="506"/>
      <c r="G7" s="506"/>
      <c r="H7" s="506"/>
      <c r="I7" s="506"/>
      <c r="J7" s="506"/>
      <c r="K7" s="506"/>
      <c r="L7" s="506"/>
      <c r="M7" s="506"/>
      <c r="N7" s="506"/>
      <c r="O7" s="506"/>
      <c r="P7" s="506"/>
      <c r="Q7" s="506"/>
      <c r="R7" s="506"/>
      <c r="S7" s="507"/>
    </row>
    <row r="8" spans="1:20" x14ac:dyDescent="0.25">
      <c r="A8" s="142" t="s">
        <v>31</v>
      </c>
      <c r="B8" s="142"/>
      <c r="D8" s="505">
        <f>Übersicht!C6</f>
        <v>0</v>
      </c>
      <c r="E8" s="506"/>
      <c r="F8" s="506"/>
      <c r="G8" s="506"/>
      <c r="H8" s="506"/>
      <c r="I8" s="506"/>
      <c r="J8" s="506"/>
      <c r="K8" s="506"/>
      <c r="L8" s="506"/>
      <c r="M8" s="506"/>
      <c r="N8" s="506"/>
      <c r="O8" s="506"/>
      <c r="P8" s="506"/>
      <c r="Q8" s="506"/>
      <c r="R8" s="506"/>
      <c r="S8" s="507"/>
    </row>
    <row r="9" spans="1:20" x14ac:dyDescent="0.25">
      <c r="A9" s="142" t="s">
        <v>55</v>
      </c>
      <c r="B9" s="142"/>
      <c r="D9" s="144">
        <f>Übersicht!C12</f>
        <v>0</v>
      </c>
      <c r="E9" s="83"/>
    </row>
    <row r="10" spans="1:20" x14ac:dyDescent="0.25">
      <c r="A10" s="142" t="s">
        <v>28</v>
      </c>
      <c r="B10" s="142"/>
      <c r="D10" s="508">
        <f>Übersicht!C14</f>
        <v>0</v>
      </c>
      <c r="E10" s="509"/>
      <c r="F10" s="509"/>
      <c r="G10" s="510">
        <f>Übersicht!D14</f>
        <v>0</v>
      </c>
      <c r="H10" s="511"/>
      <c r="J10" s="98"/>
      <c r="K10" s="83"/>
      <c r="L10" s="83"/>
      <c r="M10" s="114"/>
      <c r="N10" s="114"/>
    </row>
    <row r="12" spans="1:20" ht="18.75" x14ac:dyDescent="0.3">
      <c r="A12" s="145" t="s">
        <v>63</v>
      </c>
      <c r="B12" s="145"/>
      <c r="C12" s="80"/>
    </row>
    <row r="13" spans="1:20" ht="8.25" customHeight="1" thickBot="1" x14ac:dyDescent="0.3">
      <c r="A13" s="146"/>
      <c r="B13" s="97"/>
    </row>
    <row r="14" spans="1:20" ht="21.4" customHeight="1" x14ac:dyDescent="0.25">
      <c r="A14" s="512" t="s">
        <v>24</v>
      </c>
      <c r="B14" s="513"/>
      <c r="C14" s="513"/>
      <c r="D14" s="513"/>
      <c r="E14" s="513"/>
      <c r="F14" s="513"/>
      <c r="G14" s="513"/>
      <c r="H14" s="513"/>
      <c r="I14" s="513"/>
      <c r="J14" s="513"/>
      <c r="K14" s="513"/>
      <c r="L14" s="513"/>
      <c r="M14" s="513"/>
      <c r="N14" s="513"/>
      <c r="O14" s="513"/>
      <c r="P14" s="514"/>
      <c r="Q14" s="518" t="s">
        <v>45</v>
      </c>
      <c r="R14" s="519"/>
      <c r="S14" s="519"/>
      <c r="T14" s="520"/>
    </row>
    <row r="15" spans="1:20" ht="15" customHeight="1" thickBot="1" x14ac:dyDescent="0.3">
      <c r="A15" s="515"/>
      <c r="B15" s="516"/>
      <c r="C15" s="516"/>
      <c r="D15" s="516"/>
      <c r="E15" s="516"/>
      <c r="F15" s="516"/>
      <c r="G15" s="516"/>
      <c r="H15" s="516"/>
      <c r="I15" s="516"/>
      <c r="J15" s="516"/>
      <c r="K15" s="516"/>
      <c r="L15" s="516"/>
      <c r="M15" s="516"/>
      <c r="N15" s="516"/>
      <c r="O15" s="516"/>
      <c r="P15" s="517"/>
      <c r="Q15" s="521"/>
      <c r="R15" s="522"/>
      <c r="S15" s="522"/>
      <c r="T15" s="523"/>
    </row>
    <row r="16" spans="1:20" ht="83.1" customHeight="1" thickBot="1" x14ac:dyDescent="0.3">
      <c r="A16" s="147" t="s">
        <v>44</v>
      </c>
      <c r="B16" s="129" t="s">
        <v>86</v>
      </c>
      <c r="C16" s="148" t="s">
        <v>43</v>
      </c>
      <c r="D16" s="148" t="s">
        <v>42</v>
      </c>
      <c r="E16" s="148" t="s">
        <v>71</v>
      </c>
      <c r="F16" s="148" t="s">
        <v>72</v>
      </c>
      <c r="G16" s="148" t="s">
        <v>41</v>
      </c>
      <c r="H16" s="148" t="s">
        <v>40</v>
      </c>
      <c r="I16" s="148" t="s">
        <v>39</v>
      </c>
      <c r="J16" s="148" t="s">
        <v>38</v>
      </c>
      <c r="K16" s="149" t="s">
        <v>37</v>
      </c>
      <c r="L16" s="150" t="s">
        <v>36</v>
      </c>
      <c r="M16" s="151" t="s">
        <v>144</v>
      </c>
      <c r="N16" s="129" t="s">
        <v>73</v>
      </c>
      <c r="O16" s="129" t="s">
        <v>74</v>
      </c>
      <c r="P16" s="152" t="s">
        <v>2</v>
      </c>
      <c r="Q16" s="129" t="s">
        <v>35</v>
      </c>
      <c r="R16" s="148" t="s">
        <v>34</v>
      </c>
      <c r="S16" s="148" t="s">
        <v>33</v>
      </c>
      <c r="T16" s="152" t="s">
        <v>2</v>
      </c>
    </row>
    <row r="17" spans="1:20" x14ac:dyDescent="0.25">
      <c r="A17" s="45">
        <v>1</v>
      </c>
      <c r="B17" s="68"/>
      <c r="C17" s="350"/>
      <c r="D17" s="350"/>
      <c r="E17" s="65"/>
      <c r="F17" s="65"/>
      <c r="G17" s="351"/>
      <c r="H17" s="65"/>
      <c r="I17" s="33"/>
      <c r="J17" s="19"/>
      <c r="K17" s="20"/>
      <c r="L17" s="227"/>
      <c r="M17" s="21"/>
      <c r="N17" s="22"/>
      <c r="O17" s="23"/>
      <c r="P17" s="39"/>
      <c r="Q17" s="154"/>
      <c r="R17" s="155"/>
      <c r="S17" s="155"/>
      <c r="T17" s="156"/>
    </row>
    <row r="18" spans="1:20" x14ac:dyDescent="0.25">
      <c r="A18" s="45">
        <v>2</v>
      </c>
      <c r="B18" s="68"/>
      <c r="C18" s="352"/>
      <c r="D18" s="352"/>
      <c r="E18" s="66"/>
      <c r="F18" s="66"/>
      <c r="G18" s="353"/>
      <c r="H18" s="66"/>
      <c r="I18" s="34"/>
      <c r="J18" s="17"/>
      <c r="K18" s="24"/>
      <c r="L18" s="339"/>
      <c r="M18" s="26"/>
      <c r="N18" s="27"/>
      <c r="O18" s="28"/>
      <c r="P18" s="40"/>
      <c r="Q18" s="157"/>
      <c r="R18" s="92"/>
      <c r="S18" s="92"/>
      <c r="T18" s="158"/>
    </row>
    <row r="19" spans="1:20" x14ac:dyDescent="0.25">
      <c r="A19" s="45">
        <v>3</v>
      </c>
      <c r="B19" s="68"/>
      <c r="C19" s="352"/>
      <c r="D19" s="352"/>
      <c r="E19" s="66"/>
      <c r="F19" s="66"/>
      <c r="G19" s="353"/>
      <c r="H19" s="66"/>
      <c r="I19" s="34"/>
      <c r="J19" s="17"/>
      <c r="K19" s="24"/>
      <c r="L19" s="339"/>
      <c r="M19" s="26"/>
      <c r="N19" s="27"/>
      <c r="O19" s="28"/>
      <c r="P19" s="40"/>
      <c r="Q19" s="157"/>
      <c r="R19" s="92"/>
      <c r="S19" s="92"/>
      <c r="T19" s="158"/>
    </row>
    <row r="20" spans="1:20" x14ac:dyDescent="0.25">
      <c r="A20" s="45">
        <v>4</v>
      </c>
      <c r="B20" s="68"/>
      <c r="C20" s="352"/>
      <c r="D20" s="352"/>
      <c r="E20" s="66"/>
      <c r="F20" s="66"/>
      <c r="G20" s="353"/>
      <c r="H20" s="66"/>
      <c r="I20" s="34"/>
      <c r="J20" s="17"/>
      <c r="K20" s="24"/>
      <c r="L20" s="339"/>
      <c r="M20" s="26"/>
      <c r="N20" s="27"/>
      <c r="O20" s="28"/>
      <c r="P20" s="40"/>
      <c r="Q20" s="157"/>
      <c r="R20" s="92"/>
      <c r="S20" s="92"/>
      <c r="T20" s="158"/>
    </row>
    <row r="21" spans="1:20" x14ac:dyDescent="0.25">
      <c r="A21" s="45">
        <v>5</v>
      </c>
      <c r="B21" s="68"/>
      <c r="C21" s="352"/>
      <c r="D21" s="352"/>
      <c r="E21" s="66"/>
      <c r="F21" s="66"/>
      <c r="G21" s="353"/>
      <c r="H21" s="66"/>
      <c r="I21" s="34"/>
      <c r="J21" s="17"/>
      <c r="K21" s="24"/>
      <c r="L21" s="339"/>
      <c r="M21" s="26"/>
      <c r="N21" s="27"/>
      <c r="O21" s="28"/>
      <c r="P21" s="40"/>
      <c r="Q21" s="157"/>
      <c r="R21" s="92"/>
      <c r="S21" s="92"/>
      <c r="T21" s="158"/>
    </row>
    <row r="22" spans="1:20" x14ac:dyDescent="0.25">
      <c r="A22" s="45">
        <v>6</v>
      </c>
      <c r="B22" s="68"/>
      <c r="C22" s="37"/>
      <c r="D22" s="37"/>
      <c r="E22" s="66"/>
      <c r="F22" s="66"/>
      <c r="G22" s="43"/>
      <c r="H22" s="15"/>
      <c r="I22" s="34"/>
      <c r="J22" s="17"/>
      <c r="K22" s="24"/>
      <c r="L22" s="25"/>
      <c r="M22" s="26"/>
      <c r="N22" s="27"/>
      <c r="O22" s="28"/>
      <c r="P22" s="40"/>
      <c r="Q22" s="157"/>
      <c r="R22" s="92"/>
      <c r="S22" s="92"/>
      <c r="T22" s="158"/>
    </row>
    <row r="23" spans="1:20" x14ac:dyDescent="0.25">
      <c r="A23" s="45">
        <v>7</v>
      </c>
      <c r="B23" s="68"/>
      <c r="C23" s="37"/>
      <c r="D23" s="37"/>
      <c r="E23" s="66"/>
      <c r="F23" s="66"/>
      <c r="G23" s="43"/>
      <c r="H23" s="15"/>
      <c r="I23" s="34"/>
      <c r="J23" s="17"/>
      <c r="K23" s="24"/>
      <c r="L23" s="25"/>
      <c r="M23" s="26"/>
      <c r="N23" s="27"/>
      <c r="O23" s="28"/>
      <c r="P23" s="40"/>
      <c r="Q23" s="157"/>
      <c r="R23" s="92"/>
      <c r="S23" s="92"/>
      <c r="T23" s="158"/>
    </row>
    <row r="24" spans="1:20" x14ac:dyDescent="0.25">
      <c r="A24" s="45">
        <v>8</v>
      </c>
      <c r="B24" s="68"/>
      <c r="C24" s="37"/>
      <c r="D24" s="37"/>
      <c r="E24" s="66"/>
      <c r="F24" s="66"/>
      <c r="G24" s="43"/>
      <c r="H24" s="15"/>
      <c r="I24" s="34"/>
      <c r="J24" s="17"/>
      <c r="K24" s="24"/>
      <c r="L24" s="25"/>
      <c r="M24" s="26"/>
      <c r="N24" s="27"/>
      <c r="O24" s="28"/>
      <c r="P24" s="40"/>
      <c r="Q24" s="157"/>
      <c r="R24" s="92"/>
      <c r="S24" s="92"/>
      <c r="T24" s="158"/>
    </row>
    <row r="25" spans="1:20" x14ac:dyDescent="0.25">
      <c r="A25" s="45">
        <v>9</v>
      </c>
      <c r="B25" s="68"/>
      <c r="C25" s="37"/>
      <c r="D25" s="37"/>
      <c r="E25" s="66"/>
      <c r="F25" s="66"/>
      <c r="G25" s="43"/>
      <c r="H25" s="15"/>
      <c r="I25" s="34"/>
      <c r="J25" s="17"/>
      <c r="K25" s="24"/>
      <c r="L25" s="25"/>
      <c r="M25" s="26"/>
      <c r="N25" s="27"/>
      <c r="O25" s="28"/>
      <c r="P25" s="40"/>
      <c r="Q25" s="157"/>
      <c r="R25" s="92"/>
      <c r="S25" s="92"/>
      <c r="T25" s="158"/>
    </row>
    <row r="26" spans="1:20" ht="13.9" customHeight="1" x14ac:dyDescent="0.25">
      <c r="A26" s="45">
        <v>10</v>
      </c>
      <c r="B26" s="68"/>
      <c r="C26" s="37"/>
      <c r="D26" s="37"/>
      <c r="E26" s="66"/>
      <c r="F26" s="66"/>
      <c r="G26" s="43"/>
      <c r="H26" s="15"/>
      <c r="I26" s="34"/>
      <c r="J26" s="17"/>
      <c r="K26" s="24"/>
      <c r="L26" s="25"/>
      <c r="M26" s="26"/>
      <c r="N26" s="27"/>
      <c r="O26" s="28"/>
      <c r="P26" s="40"/>
      <c r="Q26" s="157"/>
      <c r="R26" s="92"/>
      <c r="S26" s="92"/>
      <c r="T26" s="158"/>
    </row>
    <row r="27" spans="1:20" x14ac:dyDescent="0.25">
      <c r="A27" s="45">
        <v>11</v>
      </c>
      <c r="B27" s="68"/>
      <c r="C27" s="37"/>
      <c r="D27" s="37"/>
      <c r="E27" s="66"/>
      <c r="F27" s="66"/>
      <c r="G27" s="43"/>
      <c r="H27" s="15"/>
      <c r="I27" s="34"/>
      <c r="J27" s="17"/>
      <c r="K27" s="24"/>
      <c r="L27" s="25"/>
      <c r="M27" s="26"/>
      <c r="N27" s="27"/>
      <c r="O27" s="28"/>
      <c r="P27" s="40"/>
      <c r="Q27" s="157"/>
      <c r="R27" s="92"/>
      <c r="S27" s="92"/>
      <c r="T27" s="158"/>
    </row>
    <row r="28" spans="1:20" x14ac:dyDescent="0.25">
      <c r="A28" s="45">
        <v>12</v>
      </c>
      <c r="B28" s="68"/>
      <c r="C28" s="37"/>
      <c r="D28" s="37"/>
      <c r="E28" s="66"/>
      <c r="F28" s="66"/>
      <c r="G28" s="43"/>
      <c r="H28" s="15"/>
      <c r="I28" s="34"/>
      <c r="J28" s="17"/>
      <c r="K28" s="24"/>
      <c r="L28" s="25"/>
      <c r="M28" s="26"/>
      <c r="N28" s="27"/>
      <c r="O28" s="28"/>
      <c r="P28" s="40"/>
      <c r="Q28" s="157"/>
      <c r="R28" s="92"/>
      <c r="S28" s="92"/>
      <c r="T28" s="158"/>
    </row>
    <row r="29" spans="1:20" x14ac:dyDescent="0.25">
      <c r="A29" s="45">
        <v>13</v>
      </c>
      <c r="B29" s="68"/>
      <c r="C29" s="37"/>
      <c r="D29" s="37"/>
      <c r="E29" s="66"/>
      <c r="F29" s="66"/>
      <c r="G29" s="43"/>
      <c r="H29" s="15"/>
      <c r="I29" s="34"/>
      <c r="J29" s="17"/>
      <c r="K29" s="24"/>
      <c r="L29" s="25"/>
      <c r="M29" s="26"/>
      <c r="N29" s="27"/>
      <c r="O29" s="28"/>
      <c r="P29" s="40"/>
      <c r="Q29" s="157"/>
      <c r="R29" s="92"/>
      <c r="S29" s="92"/>
      <c r="T29" s="158"/>
    </row>
    <row r="30" spans="1:20" x14ac:dyDescent="0.25">
      <c r="A30" s="45">
        <v>14</v>
      </c>
      <c r="B30" s="68"/>
      <c r="C30" s="37"/>
      <c r="D30" s="37"/>
      <c r="E30" s="66"/>
      <c r="F30" s="66"/>
      <c r="G30" s="43"/>
      <c r="H30" s="15"/>
      <c r="I30" s="34"/>
      <c r="J30" s="17"/>
      <c r="K30" s="24"/>
      <c r="L30" s="25"/>
      <c r="M30" s="26"/>
      <c r="N30" s="27"/>
      <c r="O30" s="28"/>
      <c r="P30" s="40"/>
      <c r="Q30" s="157"/>
      <c r="R30" s="92"/>
      <c r="S30" s="92"/>
      <c r="T30" s="158"/>
    </row>
    <row r="31" spans="1:20" x14ac:dyDescent="0.25">
      <c r="A31" s="45">
        <v>15</v>
      </c>
      <c r="B31" s="68"/>
      <c r="C31" s="37"/>
      <c r="D31" s="37"/>
      <c r="E31" s="66"/>
      <c r="F31" s="66"/>
      <c r="G31" s="43"/>
      <c r="H31" s="15"/>
      <c r="I31" s="34"/>
      <c r="J31" s="17"/>
      <c r="K31" s="24"/>
      <c r="L31" s="25"/>
      <c r="M31" s="26"/>
      <c r="N31" s="27"/>
      <c r="O31" s="28"/>
      <c r="P31" s="40"/>
      <c r="Q31" s="157"/>
      <c r="R31" s="92"/>
      <c r="S31" s="92"/>
      <c r="T31" s="158"/>
    </row>
    <row r="32" spans="1:20" x14ac:dyDescent="0.25">
      <c r="A32" s="45">
        <v>16</v>
      </c>
      <c r="B32" s="68"/>
      <c r="C32" s="37"/>
      <c r="D32" s="37"/>
      <c r="E32" s="66"/>
      <c r="F32" s="66"/>
      <c r="G32" s="43"/>
      <c r="H32" s="15"/>
      <c r="I32" s="34"/>
      <c r="J32" s="17"/>
      <c r="K32" s="24"/>
      <c r="L32" s="25"/>
      <c r="M32" s="26"/>
      <c r="N32" s="27"/>
      <c r="O32" s="28"/>
      <c r="P32" s="40"/>
      <c r="Q32" s="157"/>
      <c r="R32" s="92"/>
      <c r="S32" s="92"/>
      <c r="T32" s="158"/>
    </row>
    <row r="33" spans="1:20" x14ac:dyDescent="0.25">
      <c r="A33" s="45">
        <v>17</v>
      </c>
      <c r="B33" s="68"/>
      <c r="C33" s="37"/>
      <c r="D33" s="37"/>
      <c r="E33" s="66"/>
      <c r="F33" s="66"/>
      <c r="G33" s="43"/>
      <c r="H33" s="15"/>
      <c r="I33" s="34"/>
      <c r="J33" s="17"/>
      <c r="K33" s="24"/>
      <c r="L33" s="25"/>
      <c r="M33" s="26"/>
      <c r="N33" s="27"/>
      <c r="O33" s="28"/>
      <c r="P33" s="40"/>
      <c r="Q33" s="157"/>
      <c r="R33" s="92"/>
      <c r="S33" s="92"/>
      <c r="T33" s="158"/>
    </row>
    <row r="34" spans="1:20" x14ac:dyDescent="0.25">
      <c r="A34" s="45">
        <v>18</v>
      </c>
      <c r="B34" s="68"/>
      <c r="C34" s="37"/>
      <c r="D34" s="37"/>
      <c r="E34" s="66"/>
      <c r="F34" s="66"/>
      <c r="G34" s="43"/>
      <c r="H34" s="15"/>
      <c r="I34" s="34"/>
      <c r="J34" s="17"/>
      <c r="K34" s="24"/>
      <c r="L34" s="25"/>
      <c r="M34" s="26"/>
      <c r="N34" s="27"/>
      <c r="O34" s="28"/>
      <c r="P34" s="40"/>
      <c r="Q34" s="157"/>
      <c r="R34" s="92"/>
      <c r="S34" s="92"/>
      <c r="T34" s="158"/>
    </row>
    <row r="35" spans="1:20" x14ac:dyDescent="0.25">
      <c r="A35" s="45">
        <v>19</v>
      </c>
      <c r="B35" s="68"/>
      <c r="C35" s="37"/>
      <c r="D35" s="37"/>
      <c r="E35" s="66"/>
      <c r="F35" s="66"/>
      <c r="G35" s="43"/>
      <c r="H35" s="15"/>
      <c r="I35" s="34"/>
      <c r="J35" s="17"/>
      <c r="K35" s="24"/>
      <c r="L35" s="25"/>
      <c r="M35" s="26"/>
      <c r="N35" s="27"/>
      <c r="O35" s="28"/>
      <c r="P35" s="40"/>
      <c r="Q35" s="157"/>
      <c r="R35" s="92"/>
      <c r="S35" s="92"/>
      <c r="T35" s="158"/>
    </row>
    <row r="36" spans="1:20" x14ac:dyDescent="0.25">
      <c r="A36" s="45">
        <v>20</v>
      </c>
      <c r="B36" s="68"/>
      <c r="C36" s="37"/>
      <c r="D36" s="37"/>
      <c r="E36" s="66"/>
      <c r="F36" s="66"/>
      <c r="G36" s="43"/>
      <c r="H36" s="15"/>
      <c r="I36" s="34"/>
      <c r="J36" s="17"/>
      <c r="K36" s="24"/>
      <c r="L36" s="25"/>
      <c r="M36" s="26"/>
      <c r="N36" s="27"/>
      <c r="O36" s="28"/>
      <c r="P36" s="40"/>
      <c r="Q36" s="157"/>
      <c r="R36" s="92"/>
      <c r="S36" s="92"/>
      <c r="T36" s="158"/>
    </row>
    <row r="37" spans="1:20" x14ac:dyDescent="0.25">
      <c r="A37" s="45">
        <v>21</v>
      </c>
      <c r="B37" s="68"/>
      <c r="C37" s="37"/>
      <c r="D37" s="37"/>
      <c r="E37" s="66"/>
      <c r="F37" s="66"/>
      <c r="G37" s="43"/>
      <c r="H37" s="15"/>
      <c r="I37" s="34"/>
      <c r="J37" s="17"/>
      <c r="K37" s="24"/>
      <c r="L37" s="25"/>
      <c r="M37" s="26"/>
      <c r="N37" s="27"/>
      <c r="O37" s="28"/>
      <c r="P37" s="40"/>
      <c r="Q37" s="157"/>
      <c r="R37" s="92"/>
      <c r="S37" s="92"/>
      <c r="T37" s="158"/>
    </row>
    <row r="38" spans="1:20" x14ac:dyDescent="0.25">
      <c r="A38" s="45">
        <v>22</v>
      </c>
      <c r="B38" s="68"/>
      <c r="C38" s="37"/>
      <c r="D38" s="37"/>
      <c r="E38" s="66"/>
      <c r="F38" s="66"/>
      <c r="G38" s="43"/>
      <c r="H38" s="15"/>
      <c r="I38" s="34"/>
      <c r="J38" s="17"/>
      <c r="K38" s="24"/>
      <c r="L38" s="25"/>
      <c r="M38" s="26"/>
      <c r="N38" s="27"/>
      <c r="O38" s="28"/>
      <c r="P38" s="40"/>
      <c r="Q38" s="157"/>
      <c r="R38" s="92"/>
      <c r="S38" s="92"/>
      <c r="T38" s="158"/>
    </row>
    <row r="39" spans="1:20" x14ac:dyDescent="0.25">
      <c r="A39" s="45">
        <v>23</v>
      </c>
      <c r="B39" s="68"/>
      <c r="C39" s="37"/>
      <c r="D39" s="37"/>
      <c r="E39" s="66"/>
      <c r="F39" s="66"/>
      <c r="G39" s="43"/>
      <c r="H39" s="15"/>
      <c r="I39" s="34"/>
      <c r="J39" s="17"/>
      <c r="K39" s="24"/>
      <c r="L39" s="25"/>
      <c r="M39" s="26"/>
      <c r="N39" s="27"/>
      <c r="O39" s="28"/>
      <c r="P39" s="40"/>
      <c r="Q39" s="157"/>
      <c r="R39" s="92"/>
      <c r="S39" s="92"/>
      <c r="T39" s="158"/>
    </row>
    <row r="40" spans="1:20" x14ac:dyDescent="0.25">
      <c r="A40" s="45">
        <v>24</v>
      </c>
      <c r="B40" s="68"/>
      <c r="C40" s="37"/>
      <c r="D40" s="37"/>
      <c r="E40" s="66"/>
      <c r="F40" s="66"/>
      <c r="G40" s="43"/>
      <c r="H40" s="15"/>
      <c r="I40" s="34"/>
      <c r="J40" s="17"/>
      <c r="K40" s="24"/>
      <c r="L40" s="25"/>
      <c r="M40" s="26"/>
      <c r="N40" s="27"/>
      <c r="O40" s="28"/>
      <c r="P40" s="40"/>
      <c r="Q40" s="157"/>
      <c r="R40" s="92"/>
      <c r="S40" s="92"/>
      <c r="T40" s="158"/>
    </row>
    <row r="41" spans="1:20" x14ac:dyDescent="0.25">
      <c r="A41" s="45">
        <v>25</v>
      </c>
      <c r="B41" s="68"/>
      <c r="C41" s="37"/>
      <c r="D41" s="37"/>
      <c r="E41" s="66"/>
      <c r="F41" s="66"/>
      <c r="G41" s="43"/>
      <c r="H41" s="15"/>
      <c r="I41" s="34"/>
      <c r="J41" s="17"/>
      <c r="K41" s="24"/>
      <c r="L41" s="25"/>
      <c r="M41" s="26"/>
      <c r="N41" s="27"/>
      <c r="O41" s="28"/>
      <c r="P41" s="40"/>
      <c r="Q41" s="157"/>
      <c r="R41" s="92"/>
      <c r="S41" s="92"/>
      <c r="T41" s="158"/>
    </row>
    <row r="42" spans="1:20" x14ac:dyDescent="0.25">
      <c r="A42" s="45">
        <v>26</v>
      </c>
      <c r="B42" s="68"/>
      <c r="C42" s="37"/>
      <c r="D42" s="37"/>
      <c r="E42" s="66"/>
      <c r="F42" s="66"/>
      <c r="G42" s="43"/>
      <c r="H42" s="15"/>
      <c r="I42" s="34"/>
      <c r="J42" s="17"/>
      <c r="K42" s="24"/>
      <c r="L42" s="25"/>
      <c r="M42" s="26"/>
      <c r="N42" s="27"/>
      <c r="O42" s="28"/>
      <c r="P42" s="40"/>
      <c r="Q42" s="157"/>
      <c r="R42" s="92"/>
      <c r="S42" s="92"/>
      <c r="T42" s="158"/>
    </row>
    <row r="43" spans="1:20" x14ac:dyDescent="0.25">
      <c r="A43" s="45">
        <v>27</v>
      </c>
      <c r="B43" s="68"/>
      <c r="C43" s="37"/>
      <c r="D43" s="37"/>
      <c r="E43" s="66"/>
      <c r="F43" s="66"/>
      <c r="G43" s="43"/>
      <c r="H43" s="15"/>
      <c r="I43" s="34"/>
      <c r="J43" s="17"/>
      <c r="K43" s="24"/>
      <c r="L43" s="25"/>
      <c r="M43" s="26"/>
      <c r="N43" s="27"/>
      <c r="O43" s="28"/>
      <c r="P43" s="40"/>
      <c r="Q43" s="157"/>
      <c r="R43" s="92"/>
      <c r="S43" s="92"/>
      <c r="T43" s="158"/>
    </row>
    <row r="44" spans="1:20" x14ac:dyDescent="0.25">
      <c r="A44" s="45">
        <v>28</v>
      </c>
      <c r="B44" s="68"/>
      <c r="C44" s="37"/>
      <c r="D44" s="37"/>
      <c r="E44" s="66"/>
      <c r="F44" s="66"/>
      <c r="G44" s="43"/>
      <c r="H44" s="15"/>
      <c r="I44" s="34"/>
      <c r="J44" s="17"/>
      <c r="K44" s="24"/>
      <c r="L44" s="25"/>
      <c r="M44" s="26"/>
      <c r="N44" s="27"/>
      <c r="O44" s="28"/>
      <c r="P44" s="40"/>
      <c r="Q44" s="157"/>
      <c r="R44" s="92"/>
      <c r="S44" s="92"/>
      <c r="T44" s="158"/>
    </row>
    <row r="45" spans="1:20" ht="15.75" thickBot="1" x14ac:dyDescent="0.3">
      <c r="A45" s="45">
        <v>29</v>
      </c>
      <c r="B45" s="69"/>
      <c r="C45" s="38"/>
      <c r="D45" s="38"/>
      <c r="E45" s="67"/>
      <c r="F45" s="67"/>
      <c r="G45" s="44"/>
      <c r="H45" s="29"/>
      <c r="I45" s="282"/>
      <c r="J45" s="276"/>
      <c r="K45" s="277"/>
      <c r="L45" s="31"/>
      <c r="M45" s="32"/>
      <c r="N45" s="278"/>
      <c r="O45" s="279"/>
      <c r="P45" s="280"/>
      <c r="Q45" s="157"/>
      <c r="R45" s="92"/>
      <c r="S45" s="92"/>
      <c r="T45" s="158"/>
    </row>
    <row r="46" spans="1:20" ht="25.15" customHeight="1" thickBot="1" x14ac:dyDescent="0.3">
      <c r="A46" s="159" t="s">
        <v>64</v>
      </c>
      <c r="B46" s="160"/>
      <c r="C46" s="160"/>
      <c r="D46" s="160"/>
      <c r="E46" s="160"/>
      <c r="F46" s="160"/>
      <c r="G46" s="160"/>
      <c r="H46" s="160"/>
      <c r="I46" s="281"/>
      <c r="J46" s="274">
        <f>SUM(J17:J45)</f>
        <v>0</v>
      </c>
      <c r="K46" s="274">
        <f>SUM(K17:K45)</f>
        <v>0</v>
      </c>
      <c r="L46" s="274"/>
      <c r="M46" s="274">
        <f>SUM(M17:M45)</f>
        <v>0</v>
      </c>
      <c r="N46" s="274">
        <f>SUM(N17:N45)</f>
        <v>0</v>
      </c>
      <c r="O46" s="274">
        <f>SUM(O17:O45)</f>
        <v>0</v>
      </c>
      <c r="P46" s="275"/>
      <c r="Q46" s="161">
        <f>SUM(Q17:Q45)</f>
        <v>0</v>
      </c>
      <c r="R46" s="101">
        <f>SUM(R17:R45)</f>
        <v>0</v>
      </c>
      <c r="S46" s="101">
        <f>SUM(S17:S45)</f>
        <v>0</v>
      </c>
      <c r="T46" s="162"/>
    </row>
    <row r="47" spans="1:20" ht="15.75" thickBot="1" x14ac:dyDescent="0.3"/>
    <row r="48" spans="1:20" ht="79.5" customHeight="1" thickBot="1" x14ac:dyDescent="0.3">
      <c r="A48" s="497"/>
      <c r="B48" s="498"/>
      <c r="C48" s="499"/>
      <c r="D48" s="499"/>
      <c r="E48" s="499"/>
      <c r="F48" s="499"/>
      <c r="G48" s="499"/>
      <c r="H48" s="499"/>
      <c r="I48" s="500"/>
    </row>
    <row r="49" spans="1:13" x14ac:dyDescent="0.25">
      <c r="A49" s="303" t="s">
        <v>25</v>
      </c>
    </row>
    <row r="50" spans="1:13" ht="54.6" customHeight="1" x14ac:dyDescent="0.25">
      <c r="A50" s="501" t="s">
        <v>69</v>
      </c>
      <c r="B50" s="501"/>
      <c r="C50" s="446"/>
      <c r="D50" s="446"/>
      <c r="E50" s="446"/>
      <c r="F50" s="446"/>
      <c r="G50" s="446"/>
      <c r="H50" s="446"/>
      <c r="I50" s="446"/>
      <c r="J50" s="446"/>
      <c r="K50" s="304"/>
      <c r="L50" s="304"/>
      <c r="M50" s="304"/>
    </row>
    <row r="59" spans="1:13" ht="15" customHeight="1" x14ac:dyDescent="0.25"/>
    <row r="60" spans="1:13" ht="14.85" customHeight="1" x14ac:dyDescent="0.25"/>
    <row r="61" spans="1:13" ht="14.85" customHeight="1" x14ac:dyDescent="0.25"/>
    <row r="62" spans="1:13" ht="14.85" customHeight="1" x14ac:dyDescent="0.25"/>
  </sheetData>
  <sheetProtection algorithmName="SHA-512" hashValue="9BsXxG8HGNi9/7qlYacUB4DQ106CLimbF3Jw+UDBa8ERGhF1yIcObnpc6vabJAxCYKRGHWNBjwLjHiqUMwDOvg==" saltValue="7mlxyq5VeJfi4FcqlktQoQ==" spinCount="100000" sheet="1" objects="1" scenarios="1" insertRows="0"/>
  <mergeCells count="9">
    <mergeCell ref="A14:P15"/>
    <mergeCell ref="A50:J50"/>
    <mergeCell ref="A48:I48"/>
    <mergeCell ref="Q14:T15"/>
    <mergeCell ref="D6:G6"/>
    <mergeCell ref="D10:F10"/>
    <mergeCell ref="G10:H10"/>
    <mergeCell ref="D7:S7"/>
    <mergeCell ref="D8:S8"/>
  </mergeCells>
  <pageMargins left="0.70866141732283472" right="0.70866141732283472" top="0.78740157480314965" bottom="0.78740157480314965" header="0.31496062992125984" footer="0.31496062992125984"/>
  <pageSetup paperSize="8" scale="64" fitToHeight="2" orientation="landscape" cellComments="asDisplayed" r:id="rId1"/>
  <headerFooter>
    <oddFooter>&amp;C&amp;9&amp;F, &amp;A</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Geschäftsbereich" xr:uid="{00000000-0002-0000-0400-000000000000}">
          <x14:formula1>
            <xm:f>dropdown!$A$2:$A$11</xm:f>
          </x14:formula1>
          <xm:sqref>B17:B45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4"/>
  <sheetViews>
    <sheetView view="pageBreakPreview" zoomScale="85" zoomScaleNormal="70" zoomScaleSheetLayoutView="85" zoomScalePageLayoutView="40" workbookViewId="0">
      <selection activeCell="H19" sqref="H19"/>
    </sheetView>
  </sheetViews>
  <sheetFormatPr baseColWidth="10" defaultColWidth="10.85546875" defaultRowHeight="15" x14ac:dyDescent="0.25"/>
  <cols>
    <col min="1" max="1" width="3.85546875" style="303" customWidth="1"/>
    <col min="2" max="2" width="24.7109375" style="303" customWidth="1"/>
    <col min="3" max="3" width="28.42578125" style="303" customWidth="1"/>
    <col min="4" max="4" width="12.7109375" style="303" customWidth="1"/>
    <col min="5" max="6" width="13.5703125" style="303" customWidth="1"/>
    <col min="7" max="7" width="38.42578125" style="303" customWidth="1"/>
    <col min="8" max="10" width="14.140625" style="303" customWidth="1"/>
    <col min="11" max="11" width="30.28515625" style="303" customWidth="1"/>
    <col min="12" max="13" width="10.85546875" style="303"/>
    <col min="14" max="14" width="28.42578125" style="303" customWidth="1"/>
    <col min="15" max="16384" width="10.85546875" style="303"/>
  </cols>
  <sheetData>
    <row r="1" spans="1:13" x14ac:dyDescent="0.25"/>
    <row r="6" spans="1:13" x14ac:dyDescent="0.25">
      <c r="A6" s="142" t="s">
        <v>186</v>
      </c>
      <c r="B6" s="142"/>
      <c r="C6" s="163">
        <f>Übersicht!C4</f>
        <v>0</v>
      </c>
      <c r="D6" s="143"/>
      <c r="E6" s="143"/>
      <c r="F6" s="113"/>
      <c r="G6" s="113"/>
      <c r="H6" s="113"/>
      <c r="I6" s="113"/>
      <c r="J6" s="113"/>
      <c r="K6" s="113"/>
      <c r="L6" s="113"/>
      <c r="M6" s="113"/>
    </row>
    <row r="7" spans="1:13" x14ac:dyDescent="0.25">
      <c r="A7" s="142" t="s">
        <v>32</v>
      </c>
      <c r="B7" s="142"/>
      <c r="C7" s="505">
        <f>Übersicht!C5</f>
        <v>0</v>
      </c>
      <c r="D7" s="506"/>
      <c r="E7" s="506"/>
      <c r="F7" s="506"/>
      <c r="G7" s="506"/>
      <c r="H7" s="506"/>
      <c r="I7" s="506"/>
      <c r="J7" s="507"/>
      <c r="K7" s="114"/>
    </row>
    <row r="8" spans="1:13" x14ac:dyDescent="0.25">
      <c r="A8" s="142" t="s">
        <v>31</v>
      </c>
      <c r="B8" s="142"/>
      <c r="C8" s="505">
        <f>Übersicht!C6</f>
        <v>0</v>
      </c>
      <c r="D8" s="506"/>
      <c r="E8" s="506"/>
      <c r="F8" s="506"/>
      <c r="G8" s="506"/>
      <c r="H8" s="506"/>
      <c r="I8" s="506"/>
      <c r="J8" s="507"/>
      <c r="K8" s="114"/>
    </row>
    <row r="9" spans="1:13" x14ac:dyDescent="0.25">
      <c r="A9" s="142" t="s">
        <v>55</v>
      </c>
      <c r="B9" s="142"/>
      <c r="C9" s="144">
        <f>Übersicht!C12</f>
        <v>0</v>
      </c>
    </row>
    <row r="10" spans="1:13" x14ac:dyDescent="0.25">
      <c r="A10" s="142" t="s">
        <v>28</v>
      </c>
      <c r="B10" s="142"/>
      <c r="C10" s="307">
        <f>Übersicht!C14</f>
        <v>0</v>
      </c>
      <c r="D10" s="308">
        <f>Übersicht!D14</f>
        <v>0</v>
      </c>
      <c r="F10" s="98"/>
      <c r="G10" s="83"/>
      <c r="H10" s="83"/>
      <c r="I10" s="83"/>
      <c r="J10" s="114"/>
    </row>
    <row r="12" spans="1:13" ht="18.75" x14ac:dyDescent="0.3">
      <c r="A12" s="145" t="s">
        <v>138</v>
      </c>
      <c r="B12" s="145"/>
      <c r="C12" s="80"/>
    </row>
    <row r="13" spans="1:13" ht="8.65" customHeight="1" thickBot="1" x14ac:dyDescent="0.3">
      <c r="A13" s="146"/>
      <c r="B13" s="97"/>
    </row>
    <row r="14" spans="1:13" ht="14.85" customHeight="1" x14ac:dyDescent="0.25">
      <c r="A14" s="512" t="s">
        <v>24</v>
      </c>
      <c r="B14" s="513"/>
      <c r="C14" s="513"/>
      <c r="D14" s="513"/>
      <c r="E14" s="513"/>
      <c r="F14" s="513"/>
      <c r="G14" s="513"/>
      <c r="H14" s="529" t="s">
        <v>45</v>
      </c>
      <c r="I14" s="530"/>
      <c r="J14" s="530"/>
      <c r="K14" s="531"/>
    </row>
    <row r="15" spans="1:13" ht="15" customHeight="1" thickBot="1" x14ac:dyDescent="0.3">
      <c r="A15" s="515"/>
      <c r="B15" s="516"/>
      <c r="C15" s="516"/>
      <c r="D15" s="516"/>
      <c r="E15" s="516"/>
      <c r="F15" s="516"/>
      <c r="G15" s="516"/>
      <c r="H15" s="532"/>
      <c r="I15" s="533"/>
      <c r="J15" s="533"/>
      <c r="K15" s="534"/>
    </row>
    <row r="16" spans="1:13" ht="65.099999999999994" customHeight="1" thickBot="1" x14ac:dyDescent="0.3">
      <c r="A16" s="147" t="s">
        <v>44</v>
      </c>
      <c r="B16" s="129" t="s">
        <v>86</v>
      </c>
      <c r="C16" s="148" t="s">
        <v>139</v>
      </c>
      <c r="D16" s="148" t="s">
        <v>145</v>
      </c>
      <c r="E16" s="129" t="s">
        <v>73</v>
      </c>
      <c r="F16" s="129" t="s">
        <v>74</v>
      </c>
      <c r="G16" s="152" t="s">
        <v>2</v>
      </c>
      <c r="H16" s="129" t="s">
        <v>35</v>
      </c>
      <c r="I16" s="148" t="s">
        <v>34</v>
      </c>
      <c r="J16" s="148" t="s">
        <v>33</v>
      </c>
      <c r="K16" s="152" t="s">
        <v>2</v>
      </c>
    </row>
    <row r="17" spans="1:11" x14ac:dyDescent="0.25">
      <c r="A17" s="45">
        <v>1</v>
      </c>
      <c r="B17" s="73"/>
      <c r="C17" s="36"/>
      <c r="D17" s="76"/>
      <c r="E17" s="22"/>
      <c r="F17" s="23"/>
      <c r="G17" s="39"/>
      <c r="H17" s="154"/>
      <c r="I17" s="155"/>
      <c r="J17" s="155"/>
      <c r="K17" s="156"/>
    </row>
    <row r="18" spans="1:11" x14ac:dyDescent="0.25">
      <c r="A18" s="45">
        <v>2</v>
      </c>
      <c r="B18" s="73"/>
      <c r="C18" s="37"/>
      <c r="D18" s="77"/>
      <c r="E18" s="27"/>
      <c r="F18" s="28"/>
      <c r="G18" s="40"/>
      <c r="H18" s="157"/>
      <c r="I18" s="92"/>
      <c r="J18" s="92"/>
      <c r="K18" s="158"/>
    </row>
    <row r="19" spans="1:11" x14ac:dyDescent="0.25">
      <c r="A19" s="45">
        <v>3</v>
      </c>
      <c r="B19" s="73"/>
      <c r="C19" s="37"/>
      <c r="D19" s="77"/>
      <c r="E19" s="27"/>
      <c r="F19" s="28"/>
      <c r="G19" s="40"/>
      <c r="H19" s="157"/>
      <c r="I19" s="92"/>
      <c r="J19" s="92"/>
      <c r="K19" s="158"/>
    </row>
    <row r="20" spans="1:11" x14ac:dyDescent="0.25">
      <c r="A20" s="45">
        <v>4</v>
      </c>
      <c r="B20" s="73"/>
      <c r="C20" s="37"/>
      <c r="D20" s="77"/>
      <c r="E20" s="27"/>
      <c r="F20" s="28"/>
      <c r="G20" s="40"/>
      <c r="H20" s="157"/>
      <c r="I20" s="92"/>
      <c r="J20" s="92"/>
      <c r="K20" s="158"/>
    </row>
    <row r="21" spans="1:11" x14ac:dyDescent="0.25">
      <c r="A21" s="45">
        <v>5</v>
      </c>
      <c r="B21" s="73"/>
      <c r="C21" s="37"/>
      <c r="D21" s="77"/>
      <c r="E21" s="27"/>
      <c r="F21" s="28"/>
      <c r="G21" s="40"/>
      <c r="H21" s="157"/>
      <c r="I21" s="92"/>
      <c r="J21" s="92"/>
      <c r="K21" s="158"/>
    </row>
    <row r="22" spans="1:11" x14ac:dyDescent="0.25">
      <c r="A22" s="45">
        <v>6</v>
      </c>
      <c r="B22" s="73"/>
      <c r="C22" s="37"/>
      <c r="D22" s="77"/>
      <c r="E22" s="27"/>
      <c r="F22" s="28"/>
      <c r="G22" s="40"/>
      <c r="H22" s="157"/>
      <c r="I22" s="92"/>
      <c r="J22" s="92"/>
      <c r="K22" s="158"/>
    </row>
    <row r="23" spans="1:11" x14ac:dyDescent="0.25">
      <c r="A23" s="45">
        <v>7</v>
      </c>
      <c r="B23" s="73"/>
      <c r="C23" s="37"/>
      <c r="D23" s="77"/>
      <c r="E23" s="27"/>
      <c r="F23" s="28"/>
      <c r="G23" s="355"/>
      <c r="H23" s="157"/>
      <c r="I23" s="92"/>
      <c r="J23" s="92"/>
      <c r="K23" s="158"/>
    </row>
    <row r="24" spans="1:11" x14ac:dyDescent="0.25">
      <c r="A24" s="45">
        <v>8</v>
      </c>
      <c r="B24" s="73"/>
      <c r="C24" s="37"/>
      <c r="D24" s="77"/>
      <c r="E24" s="27"/>
      <c r="F24" s="28"/>
      <c r="G24" s="355"/>
      <c r="H24" s="157"/>
      <c r="I24" s="92"/>
      <c r="J24" s="92"/>
      <c r="K24" s="158"/>
    </row>
    <row r="25" spans="1:11" x14ac:dyDescent="0.25">
      <c r="A25" s="45">
        <v>9</v>
      </c>
      <c r="B25" s="73"/>
      <c r="C25" s="37"/>
      <c r="D25" s="77"/>
      <c r="E25" s="27"/>
      <c r="F25" s="28"/>
      <c r="G25" s="40"/>
      <c r="H25" s="157"/>
      <c r="I25" s="92"/>
      <c r="J25" s="92"/>
      <c r="K25" s="158"/>
    </row>
    <row r="26" spans="1:11" x14ac:dyDescent="0.25">
      <c r="A26" s="45">
        <v>10</v>
      </c>
      <c r="B26" s="73"/>
      <c r="C26" s="37"/>
      <c r="D26" s="77"/>
      <c r="E26" s="27"/>
      <c r="F26" s="28"/>
      <c r="G26" s="40"/>
      <c r="H26" s="157"/>
      <c r="I26" s="92"/>
      <c r="J26" s="92"/>
      <c r="K26" s="158"/>
    </row>
    <row r="27" spans="1:11" x14ac:dyDescent="0.25">
      <c r="A27" s="45">
        <v>11</v>
      </c>
      <c r="B27" s="73"/>
      <c r="C27" s="37"/>
      <c r="D27" s="77"/>
      <c r="E27" s="27"/>
      <c r="F27" s="28"/>
      <c r="G27" s="40"/>
      <c r="H27" s="157"/>
      <c r="I27" s="92"/>
      <c r="J27" s="92"/>
      <c r="K27" s="158"/>
    </row>
    <row r="28" spans="1:11" x14ac:dyDescent="0.25">
      <c r="A28" s="45">
        <v>12</v>
      </c>
      <c r="B28" s="73"/>
      <c r="C28" s="37"/>
      <c r="D28" s="77"/>
      <c r="E28" s="27"/>
      <c r="F28" s="28"/>
      <c r="G28" s="40"/>
      <c r="H28" s="157"/>
      <c r="I28" s="92"/>
      <c r="J28" s="92"/>
      <c r="K28" s="158"/>
    </row>
    <row r="29" spans="1:11" x14ac:dyDescent="0.25">
      <c r="A29" s="45">
        <v>13</v>
      </c>
      <c r="B29" s="73"/>
      <c r="C29" s="37"/>
      <c r="D29" s="77"/>
      <c r="E29" s="27"/>
      <c r="F29" s="28"/>
      <c r="G29" s="40"/>
      <c r="H29" s="157"/>
      <c r="I29" s="92"/>
      <c r="J29" s="92"/>
      <c r="K29" s="158"/>
    </row>
    <row r="30" spans="1:11" x14ac:dyDescent="0.25">
      <c r="A30" s="45">
        <v>14</v>
      </c>
      <c r="B30" s="73"/>
      <c r="C30" s="37"/>
      <c r="D30" s="77"/>
      <c r="E30" s="27"/>
      <c r="F30" s="28"/>
      <c r="G30" s="40"/>
      <c r="H30" s="157"/>
      <c r="I30" s="92"/>
      <c r="J30" s="92"/>
      <c r="K30" s="158"/>
    </row>
    <row r="31" spans="1:11" x14ac:dyDescent="0.25">
      <c r="A31" s="45">
        <v>15</v>
      </c>
      <c r="B31" s="73"/>
      <c r="C31" s="37"/>
      <c r="D31" s="77"/>
      <c r="E31" s="27"/>
      <c r="F31" s="28"/>
      <c r="G31" s="40"/>
      <c r="H31" s="157"/>
      <c r="I31" s="92"/>
      <c r="J31" s="92"/>
      <c r="K31" s="158"/>
    </row>
    <row r="32" spans="1:11" x14ac:dyDescent="0.25">
      <c r="A32" s="45">
        <v>16</v>
      </c>
      <c r="B32" s="73"/>
      <c r="C32" s="37"/>
      <c r="D32" s="77"/>
      <c r="E32" s="27"/>
      <c r="F32" s="28"/>
      <c r="G32" s="40"/>
      <c r="H32" s="157"/>
      <c r="I32" s="92"/>
      <c r="J32" s="92"/>
      <c r="K32" s="158"/>
    </row>
    <row r="33" spans="1:11" x14ac:dyDescent="0.25">
      <c r="A33" s="45">
        <v>17</v>
      </c>
      <c r="B33" s="73"/>
      <c r="C33" s="37"/>
      <c r="D33" s="77"/>
      <c r="E33" s="27"/>
      <c r="F33" s="28"/>
      <c r="G33" s="40"/>
      <c r="H33" s="157"/>
      <c r="I33" s="92"/>
      <c r="J33" s="92"/>
      <c r="K33" s="158"/>
    </row>
    <row r="34" spans="1:11" x14ac:dyDescent="0.25">
      <c r="A34" s="45">
        <v>18</v>
      </c>
      <c r="B34" s="73"/>
      <c r="C34" s="37"/>
      <c r="D34" s="77"/>
      <c r="E34" s="27"/>
      <c r="F34" s="28"/>
      <c r="G34" s="40"/>
      <c r="H34" s="157"/>
      <c r="I34" s="92"/>
      <c r="J34" s="92"/>
      <c r="K34" s="158"/>
    </row>
    <row r="35" spans="1:11" x14ac:dyDescent="0.25">
      <c r="A35" s="45">
        <v>19</v>
      </c>
      <c r="B35" s="73"/>
      <c r="C35" s="37"/>
      <c r="D35" s="77"/>
      <c r="E35" s="27"/>
      <c r="F35" s="28"/>
      <c r="G35" s="40"/>
      <c r="H35" s="157"/>
      <c r="I35" s="92"/>
      <c r="J35" s="92"/>
      <c r="K35" s="158"/>
    </row>
    <row r="36" spans="1:11" x14ac:dyDescent="0.25">
      <c r="A36" s="45">
        <v>20</v>
      </c>
      <c r="B36" s="73"/>
      <c r="C36" s="37"/>
      <c r="D36" s="77"/>
      <c r="E36" s="27"/>
      <c r="F36" s="28"/>
      <c r="G36" s="40"/>
      <c r="H36" s="157"/>
      <c r="I36" s="92"/>
      <c r="J36" s="92"/>
      <c r="K36" s="158"/>
    </row>
    <row r="37" spans="1:11" x14ac:dyDescent="0.25">
      <c r="A37" s="45">
        <v>21</v>
      </c>
      <c r="B37" s="73"/>
      <c r="C37" s="37"/>
      <c r="D37" s="77"/>
      <c r="E37" s="27"/>
      <c r="F37" s="28"/>
      <c r="G37" s="40"/>
      <c r="H37" s="157"/>
      <c r="I37" s="92"/>
      <c r="J37" s="92"/>
      <c r="K37" s="158"/>
    </row>
    <row r="38" spans="1:11" x14ac:dyDescent="0.25">
      <c r="A38" s="45">
        <v>22</v>
      </c>
      <c r="B38" s="73"/>
      <c r="C38" s="37"/>
      <c r="D38" s="77"/>
      <c r="E38" s="27"/>
      <c r="F38" s="28"/>
      <c r="G38" s="40"/>
      <c r="H38" s="157"/>
      <c r="I38" s="92"/>
      <c r="J38" s="92"/>
      <c r="K38" s="158"/>
    </row>
    <row r="39" spans="1:11" x14ac:dyDescent="0.25">
      <c r="A39" s="45">
        <v>23</v>
      </c>
      <c r="B39" s="73"/>
      <c r="C39" s="37"/>
      <c r="D39" s="77"/>
      <c r="E39" s="27"/>
      <c r="F39" s="28"/>
      <c r="G39" s="40"/>
      <c r="H39" s="157"/>
      <c r="I39" s="92"/>
      <c r="J39" s="92"/>
      <c r="K39" s="158"/>
    </row>
    <row r="40" spans="1:11" x14ac:dyDescent="0.25">
      <c r="A40" s="45">
        <v>24</v>
      </c>
      <c r="B40" s="73"/>
      <c r="C40" s="37"/>
      <c r="D40" s="77"/>
      <c r="E40" s="27"/>
      <c r="F40" s="28"/>
      <c r="G40" s="40"/>
      <c r="H40" s="157"/>
      <c r="I40" s="92"/>
      <c r="J40" s="92"/>
      <c r="K40" s="158"/>
    </row>
    <row r="41" spans="1:11" x14ac:dyDescent="0.25">
      <c r="A41" s="45">
        <v>25</v>
      </c>
      <c r="B41" s="73"/>
      <c r="C41" s="37"/>
      <c r="D41" s="77"/>
      <c r="E41" s="27"/>
      <c r="F41" s="28"/>
      <c r="G41" s="40"/>
      <c r="H41" s="157"/>
      <c r="I41" s="92"/>
      <c r="J41" s="92"/>
      <c r="K41" s="158"/>
    </row>
    <row r="42" spans="1:11" x14ac:dyDescent="0.25">
      <c r="A42" s="45">
        <v>26</v>
      </c>
      <c r="B42" s="73"/>
      <c r="C42" s="37"/>
      <c r="D42" s="77"/>
      <c r="E42" s="27"/>
      <c r="F42" s="28"/>
      <c r="G42" s="40"/>
      <c r="H42" s="157"/>
      <c r="I42" s="92"/>
      <c r="J42" s="92"/>
      <c r="K42" s="158"/>
    </row>
    <row r="43" spans="1:11" x14ac:dyDescent="0.25">
      <c r="A43" s="45">
        <v>27</v>
      </c>
      <c r="B43" s="73"/>
      <c r="C43" s="37"/>
      <c r="D43" s="77"/>
      <c r="E43" s="27"/>
      <c r="F43" s="28"/>
      <c r="G43" s="40"/>
      <c r="H43" s="157"/>
      <c r="I43" s="92"/>
      <c r="J43" s="92"/>
      <c r="K43" s="158"/>
    </row>
    <row r="44" spans="1:11" x14ac:dyDescent="0.25">
      <c r="A44" s="45">
        <v>28</v>
      </c>
      <c r="B44" s="73"/>
      <c r="C44" s="37"/>
      <c r="D44" s="77"/>
      <c r="E44" s="27"/>
      <c r="F44" s="28"/>
      <c r="G44" s="40"/>
      <c r="H44" s="157"/>
      <c r="I44" s="92"/>
      <c r="J44" s="92"/>
      <c r="K44" s="158"/>
    </row>
    <row r="45" spans="1:11" x14ac:dyDescent="0.25">
      <c r="A45" s="45">
        <v>29</v>
      </c>
      <c r="B45" s="74"/>
      <c r="C45" s="37"/>
      <c r="D45" s="77"/>
      <c r="E45" s="27"/>
      <c r="F45" s="28"/>
      <c r="G45" s="40"/>
      <c r="H45" s="157"/>
      <c r="I45" s="92"/>
      <c r="J45" s="92"/>
      <c r="K45" s="158"/>
    </row>
    <row r="46" spans="1:11" x14ac:dyDescent="0.25">
      <c r="A46" s="45">
        <v>30</v>
      </c>
      <c r="B46" s="75"/>
      <c r="C46" s="37"/>
      <c r="D46" s="77"/>
      <c r="E46" s="27"/>
      <c r="F46" s="28"/>
      <c r="G46" s="40"/>
      <c r="H46" s="157"/>
      <c r="I46" s="92"/>
      <c r="J46" s="92"/>
      <c r="K46" s="158"/>
    </row>
    <row r="47" spans="1:11" x14ac:dyDescent="0.25">
      <c r="A47" s="45">
        <v>31</v>
      </c>
      <c r="B47" s="73"/>
      <c r="C47" s="37"/>
      <c r="D47" s="77"/>
      <c r="E47" s="27"/>
      <c r="F47" s="28"/>
      <c r="G47" s="40"/>
      <c r="H47" s="157"/>
      <c r="I47" s="92"/>
      <c r="J47" s="92"/>
      <c r="K47" s="158"/>
    </row>
    <row r="48" spans="1:11" x14ac:dyDescent="0.25">
      <c r="A48" s="45">
        <v>32</v>
      </c>
      <c r="B48" s="73"/>
      <c r="C48" s="37"/>
      <c r="D48" s="77"/>
      <c r="E48" s="27"/>
      <c r="F48" s="28"/>
      <c r="G48" s="40"/>
      <c r="H48" s="157"/>
      <c r="I48" s="92"/>
      <c r="J48" s="92"/>
      <c r="K48" s="158"/>
    </row>
    <row r="49" spans="1:11" x14ac:dyDescent="0.25">
      <c r="A49" s="45">
        <v>33</v>
      </c>
      <c r="B49" s="73"/>
      <c r="C49" s="37"/>
      <c r="D49" s="77"/>
      <c r="E49" s="27"/>
      <c r="F49" s="28"/>
      <c r="G49" s="40"/>
      <c r="H49" s="157"/>
      <c r="I49" s="92"/>
      <c r="J49" s="92"/>
      <c r="K49" s="158"/>
    </row>
    <row r="50" spans="1:11" x14ac:dyDescent="0.25">
      <c r="A50" s="45">
        <v>34</v>
      </c>
      <c r="B50" s="73"/>
      <c r="C50" s="37"/>
      <c r="D50" s="77"/>
      <c r="E50" s="27"/>
      <c r="F50" s="28"/>
      <c r="G50" s="40"/>
      <c r="H50" s="157"/>
      <c r="I50" s="92"/>
      <c r="J50" s="92"/>
      <c r="K50" s="158"/>
    </row>
    <row r="51" spans="1:11" x14ac:dyDescent="0.25">
      <c r="A51" s="45">
        <v>35</v>
      </c>
      <c r="B51" s="73"/>
      <c r="C51" s="37"/>
      <c r="D51" s="77"/>
      <c r="E51" s="27"/>
      <c r="F51" s="28"/>
      <c r="G51" s="40"/>
      <c r="H51" s="157"/>
      <c r="I51" s="92"/>
      <c r="J51" s="92"/>
      <c r="K51" s="158"/>
    </row>
    <row r="52" spans="1:11" x14ac:dyDescent="0.25">
      <c r="A52" s="45">
        <v>36</v>
      </c>
      <c r="B52" s="73"/>
      <c r="C52" s="37"/>
      <c r="D52" s="77"/>
      <c r="E52" s="27"/>
      <c r="F52" s="28"/>
      <c r="G52" s="40"/>
      <c r="H52" s="157"/>
      <c r="I52" s="92"/>
      <c r="J52" s="92"/>
      <c r="K52" s="158"/>
    </row>
    <row r="53" spans="1:11" x14ac:dyDescent="0.25">
      <c r="A53" s="45">
        <v>37</v>
      </c>
      <c r="B53" s="73"/>
      <c r="C53" s="37"/>
      <c r="D53" s="77"/>
      <c r="E53" s="27"/>
      <c r="F53" s="28"/>
      <c r="G53" s="40"/>
      <c r="H53" s="157"/>
      <c r="I53" s="92"/>
      <c r="J53" s="92"/>
      <c r="K53" s="158"/>
    </row>
    <row r="54" spans="1:11" x14ac:dyDescent="0.25">
      <c r="A54" s="45">
        <v>38</v>
      </c>
      <c r="B54" s="73"/>
      <c r="C54" s="37"/>
      <c r="D54" s="77"/>
      <c r="E54" s="27"/>
      <c r="F54" s="28"/>
      <c r="G54" s="40"/>
      <c r="H54" s="157"/>
      <c r="I54" s="92"/>
      <c r="J54" s="92"/>
      <c r="K54" s="158"/>
    </row>
    <row r="55" spans="1:11" x14ac:dyDescent="0.25">
      <c r="A55" s="45">
        <v>39</v>
      </c>
      <c r="B55" s="73"/>
      <c r="C55" s="37"/>
      <c r="D55" s="77"/>
      <c r="E55" s="27"/>
      <c r="F55" s="28"/>
      <c r="G55" s="40"/>
      <c r="H55" s="157"/>
      <c r="I55" s="92"/>
      <c r="J55" s="92"/>
      <c r="K55" s="158"/>
    </row>
    <row r="56" spans="1:11" ht="15.75" thickBot="1" x14ac:dyDescent="0.3">
      <c r="A56" s="45">
        <v>40</v>
      </c>
      <c r="B56" s="73"/>
      <c r="C56" s="37"/>
      <c r="D56" s="77"/>
      <c r="E56" s="27"/>
      <c r="F56" s="28"/>
      <c r="G56" s="40"/>
      <c r="H56" s="157"/>
      <c r="I56" s="92"/>
      <c r="J56" s="92"/>
      <c r="K56" s="158"/>
    </row>
    <row r="57" spans="1:11" ht="15.75" thickBot="1" x14ac:dyDescent="0.3">
      <c r="A57" s="159" t="s">
        <v>50</v>
      </c>
      <c r="B57" s="160"/>
      <c r="C57" s="160"/>
      <c r="D57" s="274">
        <f>SUM(D17:D56)</f>
        <v>0</v>
      </c>
      <c r="E57" s="274">
        <f t="shared" ref="E57:F57" si="0">SUM(E17:E56)</f>
        <v>0</v>
      </c>
      <c r="F57" s="274">
        <f t="shared" si="0"/>
        <v>0</v>
      </c>
      <c r="G57" s="40"/>
      <c r="H57" s="161">
        <f>SUM(H17:H56)</f>
        <v>0</v>
      </c>
      <c r="I57" s="164">
        <f t="shared" ref="I57:J57" si="1">SUM(I17:I56)</f>
        <v>0</v>
      </c>
      <c r="J57" s="101">
        <f t="shared" si="1"/>
        <v>0</v>
      </c>
      <c r="K57" s="101"/>
    </row>
    <row r="58" spans="1:11" ht="15.75" thickBot="1" x14ac:dyDescent="0.3"/>
    <row r="59" spans="1:11" ht="79.5" customHeight="1" thickBot="1" x14ac:dyDescent="0.3">
      <c r="A59" s="535"/>
      <c r="B59" s="536"/>
      <c r="C59" s="536"/>
      <c r="D59" s="536"/>
      <c r="E59" s="536"/>
      <c r="F59" s="536"/>
      <c r="G59" s="537"/>
    </row>
    <row r="60" spans="1:11" x14ac:dyDescent="0.25">
      <c r="A60" s="303" t="s">
        <v>25</v>
      </c>
    </row>
    <row r="61" spans="1:11" ht="56.1" customHeight="1" x14ac:dyDescent="0.25">
      <c r="A61" s="528" t="s">
        <v>69</v>
      </c>
      <c r="B61" s="528"/>
      <c r="C61" s="528"/>
      <c r="D61" s="528"/>
      <c r="E61" s="528"/>
      <c r="F61" s="528"/>
      <c r="G61" s="528"/>
      <c r="H61" s="304"/>
    </row>
    <row r="71" ht="15" customHeight="1" x14ac:dyDescent="0.25"/>
    <row r="72" ht="14.85" customHeight="1" x14ac:dyDescent="0.25"/>
    <row r="73" ht="14.85" customHeight="1" x14ac:dyDescent="0.25"/>
    <row r="74" ht="14.85" customHeight="1" x14ac:dyDescent="0.25"/>
  </sheetData>
  <sheetProtection algorithmName="SHA-512" hashValue="cUeM4VThkiNL4ro5IkoVXCd2WojJ+2+xRPzqrZLY6Nhf9kbawZrPTuq9KL4rui/juEMuYW5kv2458Kt49TSzlg==" saltValue="080iZ+S4/VbEv7RhKpoaDw==" spinCount="100000" sheet="1" objects="1" scenarios="1" insertRows="0"/>
  <mergeCells count="6">
    <mergeCell ref="A61:G61"/>
    <mergeCell ref="H14:K15"/>
    <mergeCell ref="C7:J7"/>
    <mergeCell ref="C8:J8"/>
    <mergeCell ref="A14:G15"/>
    <mergeCell ref="A59:G59"/>
  </mergeCells>
  <pageMargins left="0.70866141732283472" right="0.70866141732283472" top="0.78740157480314965" bottom="0.78740157480314965" header="0.31496062992125984" footer="0.31496062992125984"/>
  <pageSetup paperSize="8" scale="64" fitToHeight="2" orientation="landscape" cellComments="asDisplayed" r:id="rId1"/>
  <headerFooter>
    <oddFooter>&amp;C&amp;9&amp;F, &amp;A</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'PK Übersicht'!$B$10:$O$10</xm:f>
          </x14:formula1>
          <xm:sqref>C17:C56</xm:sqref>
        </x14:dataValidation>
        <x14:dataValidation type="list" allowBlank="1" showInputMessage="1" showErrorMessage="1" promptTitle="Geschäftsbereich" xr:uid="{00000000-0002-0000-0500-000001000000}">
          <x14:formula1>
            <xm:f>dropdown!$A$2:$A$11</xm:f>
          </x14:formula1>
          <xm:sqref>B17:B56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249977111117893"/>
    <pageSetUpPr fitToPage="1"/>
  </sheetPr>
  <dimension ref="A1:T37"/>
  <sheetViews>
    <sheetView zoomScale="70" zoomScaleNormal="70" workbookViewId="0">
      <selection activeCell="L13" sqref="L13"/>
    </sheetView>
  </sheetViews>
  <sheetFormatPr baseColWidth="10" defaultColWidth="11.42578125" defaultRowHeight="12.75" x14ac:dyDescent="0.2"/>
  <cols>
    <col min="1" max="1" width="20.28515625" style="166" customWidth="1"/>
    <col min="2" max="15" width="14.28515625" style="166" customWidth="1"/>
    <col min="16" max="16384" width="11.42578125" style="166"/>
  </cols>
  <sheetData>
    <row r="1" spans="1:17" x14ac:dyDescent="0.2"/>
    <row r="2" spans="1:17" ht="15" x14ac:dyDescent="0.25">
      <c r="A2" s="142" t="s">
        <v>186</v>
      </c>
      <c r="B2" s="142"/>
      <c r="C2" s="502">
        <f>Übersicht!C4</f>
        <v>0</v>
      </c>
      <c r="D2" s="503"/>
      <c r="E2" s="504"/>
      <c r="F2" s="165"/>
      <c r="G2" s="165"/>
      <c r="H2" s="165"/>
      <c r="I2" s="165"/>
      <c r="J2" s="165"/>
      <c r="K2" s="165"/>
      <c r="L2" s="165"/>
      <c r="M2" s="165"/>
      <c r="N2" s="143"/>
      <c r="O2" s="143"/>
      <c r="P2" s="143"/>
      <c r="Q2" s="143"/>
    </row>
    <row r="3" spans="1:17" ht="15" x14ac:dyDescent="0.25">
      <c r="A3" s="142" t="s">
        <v>32</v>
      </c>
      <c r="B3" s="142"/>
      <c r="C3" s="545">
        <f>Übersicht!C5</f>
        <v>0</v>
      </c>
      <c r="D3" s="546"/>
      <c r="E3" s="546"/>
      <c r="F3" s="546"/>
      <c r="G3" s="546"/>
      <c r="H3" s="546"/>
      <c r="I3" s="546"/>
      <c r="J3" s="546"/>
      <c r="K3" s="546"/>
      <c r="L3" s="546"/>
      <c r="M3" s="547"/>
      <c r="N3" s="114"/>
      <c r="O3" s="114"/>
      <c r="P3" s="114"/>
      <c r="Q3" s="114"/>
    </row>
    <row r="4" spans="1:17" ht="15" x14ac:dyDescent="0.25">
      <c r="A4" s="142" t="s">
        <v>31</v>
      </c>
      <c r="B4" s="142"/>
      <c r="C4" s="545">
        <f>Übersicht!C6</f>
        <v>0</v>
      </c>
      <c r="D4" s="546"/>
      <c r="E4" s="546"/>
      <c r="F4" s="546"/>
      <c r="G4" s="546"/>
      <c r="H4" s="546"/>
      <c r="I4" s="546"/>
      <c r="J4" s="546"/>
      <c r="K4" s="546"/>
      <c r="L4" s="546"/>
      <c r="M4" s="547"/>
      <c r="N4" s="114"/>
      <c r="O4" s="114"/>
      <c r="P4" s="114"/>
      <c r="Q4" s="114"/>
    </row>
    <row r="5" spans="1:17" ht="15" x14ac:dyDescent="0.25">
      <c r="A5" s="142" t="s">
        <v>55</v>
      </c>
      <c r="B5" s="142"/>
      <c r="C5" s="144">
        <f>Übersicht!C12</f>
        <v>0</v>
      </c>
      <c r="D5" s="303"/>
      <c r="E5" s="303"/>
      <c r="F5" s="303"/>
      <c r="G5" s="303"/>
      <c r="H5" s="303"/>
      <c r="I5" s="303"/>
      <c r="J5" s="303"/>
      <c r="K5" s="303"/>
      <c r="L5" s="303"/>
      <c r="M5" s="303"/>
      <c r="N5" s="303"/>
      <c r="O5" s="303"/>
      <c r="P5" s="303"/>
      <c r="Q5" s="303"/>
    </row>
    <row r="6" spans="1:17" ht="18" customHeight="1" x14ac:dyDescent="0.25">
      <c r="A6" s="142" t="s">
        <v>28</v>
      </c>
      <c r="B6" s="142"/>
      <c r="C6" s="307">
        <f>Übersicht!C14</f>
        <v>0</v>
      </c>
      <c r="D6" s="308">
        <f>Übersicht!D14</f>
        <v>0</v>
      </c>
      <c r="E6" s="167"/>
      <c r="F6" s="167"/>
      <c r="G6" s="167"/>
      <c r="H6" s="167"/>
      <c r="I6" s="167"/>
      <c r="J6" s="167"/>
      <c r="K6" s="167"/>
      <c r="L6" s="167"/>
      <c r="M6" s="167"/>
      <c r="N6" s="399"/>
      <c r="O6" s="399"/>
      <c r="P6" s="541"/>
      <c r="Q6" s="541"/>
    </row>
    <row r="7" spans="1:17" ht="18" customHeight="1" thickBot="1" x14ac:dyDescent="0.25"/>
    <row r="8" spans="1:17" ht="30" customHeight="1" x14ac:dyDescent="0.3">
      <c r="A8" s="542" t="s">
        <v>119</v>
      </c>
      <c r="B8" s="543"/>
      <c r="C8" s="543"/>
      <c r="D8" s="543"/>
      <c r="E8" s="543"/>
      <c r="F8" s="543"/>
      <c r="G8" s="543"/>
      <c r="H8" s="543"/>
      <c r="I8" s="543"/>
      <c r="J8" s="543"/>
      <c r="K8" s="543"/>
      <c r="L8" s="543"/>
      <c r="M8" s="543"/>
      <c r="N8" s="543"/>
      <c r="O8" s="543"/>
      <c r="P8" s="544"/>
    </row>
    <row r="9" spans="1:17" ht="30" customHeight="1" thickBot="1" x14ac:dyDescent="0.25">
      <c r="A9" s="168"/>
      <c r="B9" s="169" t="s">
        <v>118</v>
      </c>
      <c r="C9" s="169" t="s">
        <v>118</v>
      </c>
      <c r="D9" s="169" t="s">
        <v>118</v>
      </c>
      <c r="E9" s="169" t="s">
        <v>118</v>
      </c>
      <c r="F9" s="169" t="s">
        <v>118</v>
      </c>
      <c r="G9" s="169" t="s">
        <v>118</v>
      </c>
      <c r="H9" s="169" t="s">
        <v>118</v>
      </c>
      <c r="I9" s="169" t="s">
        <v>118</v>
      </c>
      <c r="J9" s="169" t="s">
        <v>118</v>
      </c>
      <c r="K9" s="169" t="s">
        <v>118</v>
      </c>
      <c r="L9" s="169" t="s">
        <v>118</v>
      </c>
      <c r="M9" s="169" t="s">
        <v>118</v>
      </c>
      <c r="N9" s="169" t="s">
        <v>118</v>
      </c>
      <c r="O9" s="169" t="s">
        <v>118</v>
      </c>
      <c r="P9" s="170"/>
    </row>
    <row r="10" spans="1:17" ht="39" thickBot="1" x14ac:dyDescent="0.25">
      <c r="A10" s="171" t="s">
        <v>86</v>
      </c>
      <c r="B10" s="186"/>
      <c r="C10" s="187"/>
      <c r="D10" s="187"/>
      <c r="E10" s="188"/>
      <c r="F10" s="188"/>
      <c r="G10" s="188"/>
      <c r="H10" s="188"/>
      <c r="I10" s="188"/>
      <c r="J10" s="188"/>
      <c r="K10" s="188"/>
      <c r="L10" s="188"/>
      <c r="M10" s="188"/>
      <c r="N10" s="188"/>
      <c r="O10" s="189"/>
      <c r="P10" s="172" t="s">
        <v>115</v>
      </c>
    </row>
    <row r="11" spans="1:17" ht="18" customHeight="1" x14ac:dyDescent="0.2">
      <c r="A11" s="190"/>
      <c r="B11" s="173" t="str">
        <f>IF($A11&gt;0,SUMIFS('PK Struktur'!$J$14:$J$53,'PK Struktur'!$C$14:$C$53,"="&amp;'PK Übersicht'!B$10,'PK Struktur'!$B$14:$B$53,"="&amp;'PK Übersicht'!$A11)+SUMIFS('PK kofinanziert'!$M$14:$M$53,'PK kofinanziert'!$C$14:$C$53,"="&amp;'PK Übersicht'!B$10,'PK kofinanziert'!$B$14:$B$53,"="&amp;'PK Übersicht'!$A11),"€ 0,00")</f>
        <v>€ 0,00</v>
      </c>
      <c r="C11" s="173" t="str">
        <f>IF($A11&gt;0,SUMIFS('PK Struktur'!$J$14:$J$53,'PK Struktur'!$C$14:$C$53,"="&amp;'PK Übersicht'!C$10,'PK Struktur'!$B$14:$B$53,"="&amp;'PK Übersicht'!$A11)+SUMIFS('PK kofinanziert'!$M$14:$M$53,'PK kofinanziert'!$C$14:$C$53,"="&amp;'PK Übersicht'!C$10,'PK kofinanziert'!$B$14:$B$53,"="&amp;'PK Übersicht'!$A11),"€ 0,00")</f>
        <v>€ 0,00</v>
      </c>
      <c r="D11" s="173" t="str">
        <f>IF($A11&gt;0,SUMIFS('PK Struktur'!$J$14:$J$53,'PK Struktur'!$C$14:$C$53,"="&amp;'PK Übersicht'!D$10,'PK Struktur'!$B$14:$B$53,"="&amp;'PK Übersicht'!$A11)+SUMIFS('PK kofinanziert'!$M$14:$M$53,'PK kofinanziert'!$C$14:$C$53,"="&amp;'PK Übersicht'!D$10,'PK kofinanziert'!$B$14:$B$53,"="&amp;'PK Übersicht'!$A11),"€ 0,00")</f>
        <v>€ 0,00</v>
      </c>
      <c r="E11" s="173" t="str">
        <f>IF($A11&gt;0,SUMIFS('PK Struktur'!$J$14:$J$53,'PK Struktur'!$C$14:$C$53,"="&amp;'PK Übersicht'!E$10,'PK Struktur'!$B$14:$B$53,"="&amp;'PK Übersicht'!$A11)+SUMIFS('PK kofinanziert'!$M$14:$M$53,'PK kofinanziert'!$C$14:$C$53,"="&amp;'PK Übersicht'!E$10,'PK kofinanziert'!$B$14:$B$53,"="&amp;'PK Übersicht'!$A11),"€ 0,00")</f>
        <v>€ 0,00</v>
      </c>
      <c r="F11" s="173" t="str">
        <f>IF($A11&gt;0,SUMIFS('PK Struktur'!$J$14:$J$53,'PK Struktur'!$C$14:$C$53,"="&amp;'PK Übersicht'!F$10,'PK Struktur'!$B$14:$B$53,"="&amp;'PK Übersicht'!$A11)+SUMIFS('PK kofinanziert'!$M$14:$M$53,'PK kofinanziert'!$C$14:$C$53,"="&amp;'PK Übersicht'!F$10,'PK kofinanziert'!$B$14:$B$53,"="&amp;'PK Übersicht'!$A11),"€ 0,00")</f>
        <v>€ 0,00</v>
      </c>
      <c r="G11" s="173" t="str">
        <f>IF($A11&gt;0,SUMIFS('PK Struktur'!$J$14:$J$53,'PK Struktur'!$C$14:$C$53,"="&amp;'PK Übersicht'!G$10,'PK Struktur'!$B$14:$B$53,"="&amp;'PK Übersicht'!$A11)+SUMIFS('PK kofinanziert'!$M$14:$M$53,'PK kofinanziert'!$C$14:$C$53,"="&amp;'PK Übersicht'!G$10,'PK kofinanziert'!$B$14:$B$53,"="&amp;'PK Übersicht'!$A11),"€ 0,00")</f>
        <v>€ 0,00</v>
      </c>
      <c r="H11" s="173" t="str">
        <f>IF($A11&gt;0,SUMIFS('PK Struktur'!$J$14:$J$53,'PK Struktur'!$C$14:$C$53,"="&amp;'PK Übersicht'!H$10,'PK Struktur'!$B$14:$B$53,"="&amp;'PK Übersicht'!$A11)+SUMIFS('PK kofinanziert'!$M$14:$M$53,'PK kofinanziert'!$C$14:$C$53,"="&amp;'PK Übersicht'!H$10,'PK kofinanziert'!$B$14:$B$53,"="&amp;'PK Übersicht'!$A11),"€ 0,00")</f>
        <v>€ 0,00</v>
      </c>
      <c r="I11" s="173" t="str">
        <f>IF($A11&gt;0,SUMIFS('PK Struktur'!$J$14:$J$53,'PK Struktur'!$C$14:$C$53,"="&amp;'PK Übersicht'!I$10,'PK Struktur'!$B$14:$B$53,"="&amp;'PK Übersicht'!$A11)+SUMIFS('PK kofinanziert'!$M$14:$M$53,'PK kofinanziert'!$C$14:$C$53,"="&amp;'PK Übersicht'!I$10,'PK kofinanziert'!$B$14:$B$53,"="&amp;'PK Übersicht'!$A11),"€ 0,00")</f>
        <v>€ 0,00</v>
      </c>
      <c r="J11" s="173" t="str">
        <f>IF($A11&gt;0,SUMIFS('PK Struktur'!$J$14:$J$53,'PK Struktur'!$C$14:$C$53,"="&amp;'PK Übersicht'!J$10,'PK Struktur'!$B$14:$B$53,"="&amp;'PK Übersicht'!$A11)+SUMIFS('PK kofinanziert'!$M$14:$M$53,'PK kofinanziert'!$C$14:$C$53,"="&amp;'PK Übersicht'!J$10,'PK kofinanziert'!$B$14:$B$53,"="&amp;'PK Übersicht'!$A11),"€ 0,00")</f>
        <v>€ 0,00</v>
      </c>
      <c r="K11" s="173" t="str">
        <f>IF($A11&gt;0,SUMIFS('PK Struktur'!$J$14:$J$53,'PK Struktur'!$C$14:$C$53,"="&amp;'PK Übersicht'!K$10,'PK Struktur'!$B$14:$B$53,"="&amp;'PK Übersicht'!$A11)+SUMIFS('PK kofinanziert'!$M$14:$M$53,'PK kofinanziert'!$C$14:$C$53,"="&amp;'PK Übersicht'!K$10,'PK kofinanziert'!$B$14:$B$53,"="&amp;'PK Übersicht'!$A11),"€ 0,00")</f>
        <v>€ 0,00</v>
      </c>
      <c r="L11" s="173" t="str">
        <f>IF($A11&gt;0,SUMIFS('PK Struktur'!$J$14:$J$53,'PK Struktur'!$C$14:$C$53,"="&amp;'PK Übersicht'!L$10,'PK Struktur'!$B$14:$B$53,"="&amp;'PK Übersicht'!$A11)+SUMIFS('PK kofinanziert'!$M$14:$M$53,'PK kofinanziert'!$C$14:$C$53,"="&amp;'PK Übersicht'!L$10,'PK kofinanziert'!$B$14:$B$53,"="&amp;'PK Übersicht'!$A11),"€ 0,00")</f>
        <v>€ 0,00</v>
      </c>
      <c r="M11" s="173" t="str">
        <f>IF($A11&gt;0,SUMIFS('PK Struktur'!$J$14:$J$53,'PK Struktur'!$C$14:$C$53,"="&amp;'PK Übersicht'!M$10,'PK Struktur'!$B$14:$B$53,"="&amp;'PK Übersicht'!$A11)+SUMIFS('PK kofinanziert'!$M$14:$M$53,'PK kofinanziert'!$C$14:$C$53,"="&amp;'PK Übersicht'!M$10,'PK kofinanziert'!$B$14:$B$53,"="&amp;'PK Übersicht'!$A11),"€ 0,00")</f>
        <v>€ 0,00</v>
      </c>
      <c r="N11" s="173" t="str">
        <f>IF($A11&gt;0,SUMIFS('PK Struktur'!$J$14:$J$53,'PK Struktur'!$C$14:$C$53,"="&amp;'PK Übersicht'!N$10,'PK Struktur'!$B$14:$B$53,"="&amp;'PK Übersicht'!$A11)+SUMIFS('PK kofinanziert'!$M$14:$M$53,'PK kofinanziert'!$C$14:$C$53,"="&amp;'PK Übersicht'!N$10,'PK kofinanziert'!$B$14:$B$53,"="&amp;'PK Übersicht'!$A11),"€ 0,00")</f>
        <v>€ 0,00</v>
      </c>
      <c r="O11" s="173" t="str">
        <f>IF($A11&gt;0,SUMIFS('PK Struktur'!$J$14:$J$53,'PK Struktur'!$C$14:$C$53,"="&amp;'PK Übersicht'!O$10,'PK Struktur'!$B$14:$B$53,"="&amp;'PK Übersicht'!$A11)+SUMIFS('PK kofinanziert'!$M$14:$M$53,'PK kofinanziert'!$C$14:$C$53,"="&amp;'PK Übersicht'!O$10,'PK kofinanziert'!$B$14:$B$53,"="&amp;'PK Übersicht'!$A11),"€ 0,00")</f>
        <v>€ 0,00</v>
      </c>
      <c r="P11" s="174">
        <f>SUM(B11:O11)</f>
        <v>0</v>
      </c>
    </row>
    <row r="12" spans="1:17" ht="18" customHeight="1" x14ac:dyDescent="0.2">
      <c r="A12" s="190"/>
      <c r="B12" s="173" t="str">
        <f>IF($A12&gt;0,SUMIFS('PK Struktur'!$J$14:$J$53,'PK Struktur'!$C$14:$C$53,"="&amp;'PK Übersicht'!B$10,'PK Struktur'!$B$14:$B$53,"="&amp;'PK Übersicht'!$A12)+SUMIFS('PK kofinanziert'!$M$14:$M$53,'PK kofinanziert'!$C$14:$C$53,"="&amp;'PK Übersicht'!B$10,'PK kofinanziert'!$B$14:$B$53,"="&amp;'PK Übersicht'!$A12),"€ 0,00")</f>
        <v>€ 0,00</v>
      </c>
      <c r="C12" s="173" t="str">
        <f>IF($A12&gt;0,SUMIFS('PK Struktur'!$J$14:$J$53,'PK Struktur'!$C$14:$C$53,"="&amp;'PK Übersicht'!C$10,'PK Struktur'!$B$14:$B$53,"="&amp;'PK Übersicht'!$A12)+SUMIFS('PK kofinanziert'!$M$14:$M$53,'PK kofinanziert'!$C$14:$C$53,"="&amp;'PK Übersicht'!C$10,'PK kofinanziert'!$B$14:$B$53,"="&amp;'PK Übersicht'!$A12),"€ 0,00")</f>
        <v>€ 0,00</v>
      </c>
      <c r="D12" s="173" t="str">
        <f>IF($A12&gt;0,SUMIFS('PK Struktur'!$J$14:$J$53,'PK Struktur'!$C$14:$C$53,"="&amp;'PK Übersicht'!D$10,'PK Struktur'!$B$14:$B$53,"="&amp;'PK Übersicht'!$A12)+SUMIFS('PK kofinanziert'!$M$14:$M$53,'PK kofinanziert'!$C$14:$C$53,"="&amp;'PK Übersicht'!D$10,'PK kofinanziert'!$B$14:$B$53,"="&amp;'PK Übersicht'!$A12),"€ 0,00")</f>
        <v>€ 0,00</v>
      </c>
      <c r="E12" s="173" t="str">
        <f>IF($A12&gt;0,SUMIFS('PK Struktur'!$J$14:$J$53,'PK Struktur'!$C$14:$C$53,"="&amp;'PK Übersicht'!E$10,'PK Struktur'!$B$14:$B$53,"="&amp;'PK Übersicht'!$A12)+SUMIFS('PK kofinanziert'!$M$14:$M$53,'PK kofinanziert'!$C$14:$C$53,"="&amp;'PK Übersicht'!E$10,'PK kofinanziert'!$B$14:$B$53,"="&amp;'PK Übersicht'!$A12),"€ 0,00")</f>
        <v>€ 0,00</v>
      </c>
      <c r="F12" s="173" t="str">
        <f>IF($A12&gt;0,SUMIFS('PK Struktur'!$J$14:$J$53,'PK Struktur'!$C$14:$C$53,"="&amp;'PK Übersicht'!F$10,'PK Struktur'!$B$14:$B$53,"="&amp;'PK Übersicht'!$A12)+SUMIFS('PK kofinanziert'!$M$14:$M$53,'PK kofinanziert'!$C$14:$C$53,"="&amp;'PK Übersicht'!F$10,'PK kofinanziert'!$B$14:$B$53,"="&amp;'PK Übersicht'!$A12),"€ 0,00")</f>
        <v>€ 0,00</v>
      </c>
      <c r="G12" s="173" t="str">
        <f>IF($A12&gt;0,SUMIFS('PK Struktur'!$J$14:$J$53,'PK Struktur'!$C$14:$C$53,"="&amp;'PK Übersicht'!G$10,'PK Struktur'!$B$14:$B$53,"="&amp;'PK Übersicht'!$A12)+SUMIFS('PK kofinanziert'!$M$14:$M$53,'PK kofinanziert'!$C$14:$C$53,"="&amp;'PK Übersicht'!G$10,'PK kofinanziert'!$B$14:$B$53,"="&amp;'PK Übersicht'!$A12),"€ 0,00")</f>
        <v>€ 0,00</v>
      </c>
      <c r="H12" s="173" t="str">
        <f>IF($A12&gt;0,SUMIFS('PK Struktur'!$J$14:$J$53,'PK Struktur'!$C$14:$C$53,"="&amp;'PK Übersicht'!H$10,'PK Struktur'!$B$14:$B$53,"="&amp;'PK Übersicht'!$A12)+SUMIFS('PK kofinanziert'!$M$14:$M$53,'PK kofinanziert'!$C$14:$C$53,"="&amp;'PK Übersicht'!H$10,'PK kofinanziert'!$B$14:$B$53,"="&amp;'PK Übersicht'!$A12),"€ 0,00")</f>
        <v>€ 0,00</v>
      </c>
      <c r="I12" s="173" t="str">
        <f>IF($A12&gt;0,SUMIFS('PK Struktur'!$J$14:$J$53,'PK Struktur'!$C$14:$C$53,"="&amp;'PK Übersicht'!I$10,'PK Struktur'!$B$14:$B$53,"="&amp;'PK Übersicht'!$A12)+SUMIFS('PK kofinanziert'!$M$14:$M$53,'PK kofinanziert'!$C$14:$C$53,"="&amp;'PK Übersicht'!I$10,'PK kofinanziert'!$B$14:$B$53,"="&amp;'PK Übersicht'!$A12),"€ 0,00")</f>
        <v>€ 0,00</v>
      </c>
      <c r="J12" s="173" t="str">
        <f>IF($A12&gt;0,SUMIFS('PK Struktur'!$J$14:$J$53,'PK Struktur'!$C$14:$C$53,"="&amp;'PK Übersicht'!J$10,'PK Struktur'!$B$14:$B$53,"="&amp;'PK Übersicht'!$A12)+SUMIFS('PK kofinanziert'!$M$14:$M$53,'PK kofinanziert'!$C$14:$C$53,"="&amp;'PK Übersicht'!J$10,'PK kofinanziert'!$B$14:$B$53,"="&amp;'PK Übersicht'!$A12),"€ 0,00")</f>
        <v>€ 0,00</v>
      </c>
      <c r="K12" s="173" t="str">
        <f>IF($A12&gt;0,SUMIFS('PK Struktur'!$J$14:$J$53,'PK Struktur'!$C$14:$C$53,"="&amp;'PK Übersicht'!K$10,'PK Struktur'!$B$14:$B$53,"="&amp;'PK Übersicht'!$A12)+SUMIFS('PK kofinanziert'!$M$14:$M$53,'PK kofinanziert'!$C$14:$C$53,"="&amp;'PK Übersicht'!K$10,'PK kofinanziert'!$B$14:$B$53,"="&amp;'PK Übersicht'!$A12),"€ 0,00")</f>
        <v>€ 0,00</v>
      </c>
      <c r="L12" s="173" t="str">
        <f>IF($A12&gt;0,SUMIFS('PK Struktur'!$J$14:$J$53,'PK Struktur'!$C$14:$C$53,"="&amp;'PK Übersicht'!L$10,'PK Struktur'!$B$14:$B$53,"="&amp;'PK Übersicht'!$A12)+SUMIFS('PK kofinanziert'!$M$14:$M$53,'PK kofinanziert'!$C$14:$C$53,"="&amp;'PK Übersicht'!L$10,'PK kofinanziert'!$B$14:$B$53,"="&amp;'PK Übersicht'!$A12),"€ 0,00")</f>
        <v>€ 0,00</v>
      </c>
      <c r="M12" s="173" t="str">
        <f>IF($A12&gt;0,SUMIFS('PK Struktur'!$J$14:$J$53,'PK Struktur'!$C$14:$C$53,"="&amp;'PK Übersicht'!M$10,'PK Struktur'!$B$14:$B$53,"="&amp;'PK Übersicht'!$A12)+SUMIFS('PK kofinanziert'!$M$14:$M$53,'PK kofinanziert'!$C$14:$C$53,"="&amp;'PK Übersicht'!M$10,'PK kofinanziert'!$B$14:$B$53,"="&amp;'PK Übersicht'!$A12),"€ 0,00")</f>
        <v>€ 0,00</v>
      </c>
      <c r="N12" s="173" t="str">
        <f>IF($A12&gt;0,SUMIFS('PK Struktur'!$J$14:$J$53,'PK Struktur'!$C$14:$C$53,"="&amp;'PK Übersicht'!N$10,'PK Struktur'!$B$14:$B$53,"="&amp;'PK Übersicht'!$A12)+SUMIFS('PK kofinanziert'!$M$14:$M$53,'PK kofinanziert'!$C$14:$C$53,"="&amp;'PK Übersicht'!N$10,'PK kofinanziert'!$B$14:$B$53,"="&amp;'PK Übersicht'!$A12),"€ 0,00")</f>
        <v>€ 0,00</v>
      </c>
      <c r="O12" s="173" t="str">
        <f>IF($A12&gt;0,SUMIFS('PK Struktur'!$J$14:$J$53,'PK Struktur'!$C$14:$C$53,"="&amp;'PK Übersicht'!O$10,'PK Struktur'!$B$14:$B$53,"="&amp;'PK Übersicht'!$A12)+SUMIFS('PK kofinanziert'!$M$14:$M$53,'PK kofinanziert'!$C$14:$C$53,"="&amp;'PK Übersicht'!O$10,'PK kofinanziert'!$B$14:$B$53,"="&amp;'PK Übersicht'!$A12),"€ 0,00")</f>
        <v>€ 0,00</v>
      </c>
      <c r="P12" s="175">
        <f t="shared" ref="P12:P16" si="0">SUM(B12:O12)</f>
        <v>0</v>
      </c>
    </row>
    <row r="13" spans="1:17" ht="18" customHeight="1" x14ac:dyDescent="0.2">
      <c r="A13" s="190"/>
      <c r="B13" s="173" t="str">
        <f>IF($A13&gt;0,SUMIFS('PK Struktur'!$J$14:$J$53,'PK Struktur'!$C$14:$C$53,"="&amp;'PK Übersicht'!B$10,'PK Struktur'!$B$14:$B$53,"="&amp;'PK Übersicht'!$A13)+SUMIFS('PK kofinanziert'!$M$14:$M$53,'PK kofinanziert'!$C$14:$C$53,"="&amp;'PK Übersicht'!B$10,'PK kofinanziert'!$B$14:$B$53,"="&amp;'PK Übersicht'!$A13),"€ 0,00")</f>
        <v>€ 0,00</v>
      </c>
      <c r="C13" s="173" t="str">
        <f>IF($A13&gt;0,SUMIFS('PK Struktur'!$J$14:$J$53,'PK Struktur'!$C$14:$C$53,"="&amp;'PK Übersicht'!C$10,'PK Struktur'!$B$14:$B$53,"="&amp;'PK Übersicht'!$A13)+SUMIFS('PK kofinanziert'!$M$14:$M$53,'PK kofinanziert'!$C$14:$C$53,"="&amp;'PK Übersicht'!C$10,'PK kofinanziert'!$B$14:$B$53,"="&amp;'PK Übersicht'!$A13),"€ 0,00")</f>
        <v>€ 0,00</v>
      </c>
      <c r="D13" s="173" t="str">
        <f>IF($A13&gt;0,SUMIFS('PK Struktur'!$J$14:$J$53,'PK Struktur'!$C$14:$C$53,"="&amp;'PK Übersicht'!D$10,'PK Struktur'!$B$14:$B$53,"="&amp;'PK Übersicht'!$A13)+SUMIFS('PK kofinanziert'!$M$14:$M$53,'PK kofinanziert'!$C$14:$C$53,"="&amp;'PK Übersicht'!D$10,'PK kofinanziert'!$B$14:$B$53,"="&amp;'PK Übersicht'!$A13),"€ 0,00")</f>
        <v>€ 0,00</v>
      </c>
      <c r="E13" s="173" t="str">
        <f>IF($A13&gt;0,SUMIFS('PK Struktur'!$J$14:$J$53,'PK Struktur'!$C$14:$C$53,"="&amp;'PK Übersicht'!E$10,'PK Struktur'!$B$14:$B$53,"="&amp;'PK Übersicht'!$A13)+SUMIFS('PK kofinanziert'!$M$14:$M$53,'PK kofinanziert'!$C$14:$C$53,"="&amp;'PK Übersicht'!E$10,'PK kofinanziert'!$B$14:$B$53,"="&amp;'PK Übersicht'!$A13),"€ 0,00")</f>
        <v>€ 0,00</v>
      </c>
      <c r="F13" s="173" t="str">
        <f>IF($A13&gt;0,SUMIFS('PK Struktur'!$J$14:$J$53,'PK Struktur'!$C$14:$C$53,"="&amp;'PK Übersicht'!F$10,'PK Struktur'!$B$14:$B$53,"="&amp;'PK Übersicht'!$A13)+SUMIFS('PK kofinanziert'!$M$14:$M$53,'PK kofinanziert'!$C$14:$C$53,"="&amp;'PK Übersicht'!F$10,'PK kofinanziert'!$B$14:$B$53,"="&amp;'PK Übersicht'!$A13),"€ 0,00")</f>
        <v>€ 0,00</v>
      </c>
      <c r="G13" s="173" t="str">
        <f>IF($A13&gt;0,SUMIFS('PK Struktur'!$J$14:$J$53,'PK Struktur'!$C$14:$C$53,"="&amp;'PK Übersicht'!G$10,'PK Struktur'!$B$14:$B$53,"="&amp;'PK Übersicht'!$A13)+SUMIFS('PK kofinanziert'!$M$14:$M$53,'PK kofinanziert'!$C$14:$C$53,"="&amp;'PK Übersicht'!G$10,'PK kofinanziert'!$B$14:$B$53,"="&amp;'PK Übersicht'!$A13),"€ 0,00")</f>
        <v>€ 0,00</v>
      </c>
      <c r="H13" s="173" t="str">
        <f>IF($A13&gt;0,SUMIFS('PK Struktur'!$J$14:$J$53,'PK Struktur'!$C$14:$C$53,"="&amp;'PK Übersicht'!H$10,'PK Struktur'!$B$14:$B$53,"="&amp;'PK Übersicht'!$A13)+SUMIFS('PK kofinanziert'!$M$14:$M$53,'PK kofinanziert'!$C$14:$C$53,"="&amp;'PK Übersicht'!H$10,'PK kofinanziert'!$B$14:$B$53,"="&amp;'PK Übersicht'!$A13),"€ 0,00")</f>
        <v>€ 0,00</v>
      </c>
      <c r="I13" s="173" t="str">
        <f>IF($A13&gt;0,SUMIFS('PK Struktur'!$J$14:$J$53,'PK Struktur'!$C$14:$C$53,"="&amp;'PK Übersicht'!I$10,'PK Struktur'!$B$14:$B$53,"="&amp;'PK Übersicht'!$A13)+SUMIFS('PK kofinanziert'!$M$14:$M$53,'PK kofinanziert'!$C$14:$C$53,"="&amp;'PK Übersicht'!I$10,'PK kofinanziert'!$B$14:$B$53,"="&amp;'PK Übersicht'!$A13),"€ 0,00")</f>
        <v>€ 0,00</v>
      </c>
      <c r="J13" s="173" t="str">
        <f>IF($A13&gt;0,SUMIFS('PK Struktur'!$J$14:$J$53,'PK Struktur'!$C$14:$C$53,"="&amp;'PK Übersicht'!J$10,'PK Struktur'!$B$14:$B$53,"="&amp;'PK Übersicht'!$A13)+SUMIFS('PK kofinanziert'!$M$14:$M$53,'PK kofinanziert'!$C$14:$C$53,"="&amp;'PK Übersicht'!J$10,'PK kofinanziert'!$B$14:$B$53,"="&amp;'PK Übersicht'!$A13),"€ 0,00")</f>
        <v>€ 0,00</v>
      </c>
      <c r="K13" s="173" t="str">
        <f>IF($A13&gt;0,SUMIFS('PK Struktur'!$J$14:$J$53,'PK Struktur'!$C$14:$C$53,"="&amp;'PK Übersicht'!K$10,'PK Struktur'!$B$14:$B$53,"="&amp;'PK Übersicht'!$A13)+SUMIFS('PK kofinanziert'!$M$14:$M$53,'PK kofinanziert'!$C$14:$C$53,"="&amp;'PK Übersicht'!K$10,'PK kofinanziert'!$B$14:$B$53,"="&amp;'PK Übersicht'!$A13),"€ 0,00")</f>
        <v>€ 0,00</v>
      </c>
      <c r="L13" s="173" t="str">
        <f>IF($A13&gt;0,SUMIFS('PK Struktur'!$J$14:$J$53,'PK Struktur'!$C$14:$C$53,"="&amp;'PK Übersicht'!L$10,'PK Struktur'!$B$14:$B$53,"="&amp;'PK Übersicht'!$A13)+SUMIFS('PK kofinanziert'!$M$14:$M$53,'PK kofinanziert'!$C$14:$C$53,"="&amp;'PK Übersicht'!L$10,'PK kofinanziert'!$B$14:$B$53,"="&amp;'PK Übersicht'!$A13),"€ 0,00")</f>
        <v>€ 0,00</v>
      </c>
      <c r="M13" s="173" t="str">
        <f>IF($A13&gt;0,SUMIFS('PK Struktur'!$J$14:$J$53,'PK Struktur'!$C$14:$C$53,"="&amp;'PK Übersicht'!M$10,'PK Struktur'!$B$14:$B$53,"="&amp;'PK Übersicht'!$A13)+SUMIFS('PK kofinanziert'!$M$14:$M$53,'PK kofinanziert'!$C$14:$C$53,"="&amp;'PK Übersicht'!M$10,'PK kofinanziert'!$B$14:$B$53,"="&amp;'PK Übersicht'!$A13),"€ 0,00")</f>
        <v>€ 0,00</v>
      </c>
      <c r="N13" s="173" t="str">
        <f>IF($A13&gt;0,SUMIFS('PK Struktur'!$J$14:$J$53,'PK Struktur'!$C$14:$C$53,"="&amp;'PK Übersicht'!N$10,'PK Struktur'!$B$14:$B$53,"="&amp;'PK Übersicht'!$A13)+SUMIFS('PK kofinanziert'!$M$14:$M$53,'PK kofinanziert'!$C$14:$C$53,"="&amp;'PK Übersicht'!N$10,'PK kofinanziert'!$B$14:$B$53,"="&amp;'PK Übersicht'!$A13),"€ 0,00")</f>
        <v>€ 0,00</v>
      </c>
      <c r="O13" s="173" t="str">
        <f>IF($A13&gt;0,SUMIFS('PK Struktur'!$J$14:$J$53,'PK Struktur'!$C$14:$C$53,"="&amp;'PK Übersicht'!O$10,'PK Struktur'!$B$14:$B$53,"="&amp;'PK Übersicht'!$A13)+SUMIFS('PK kofinanziert'!$M$14:$M$53,'PK kofinanziert'!$C$14:$C$53,"="&amp;'PK Übersicht'!O$10,'PK kofinanziert'!$B$14:$B$53,"="&amp;'PK Übersicht'!$A13),"€ 0,00")</f>
        <v>€ 0,00</v>
      </c>
      <c r="P13" s="175">
        <f t="shared" si="0"/>
        <v>0</v>
      </c>
    </row>
    <row r="14" spans="1:17" ht="18" customHeight="1" x14ac:dyDescent="0.2">
      <c r="A14" s="190"/>
      <c r="B14" s="173" t="str">
        <f>IF($A14&gt;0,SUMIFS('PK Struktur'!$J$14:$J$53,'PK Struktur'!$C$14:$C$53,"="&amp;'PK Übersicht'!B$10,'PK Struktur'!$B$14:$B$53,"="&amp;'PK Übersicht'!$A14)+SUMIFS('PK kofinanziert'!$M$14:$M$53,'PK kofinanziert'!$C$14:$C$53,"="&amp;'PK Übersicht'!B$10,'PK kofinanziert'!$B$14:$B$53,"="&amp;'PK Übersicht'!$A14),"€ 0,00")</f>
        <v>€ 0,00</v>
      </c>
      <c r="C14" s="173" t="str">
        <f>IF($A14&gt;0,SUMIFS('PK Struktur'!$J$14:$J$53,'PK Struktur'!$C$14:$C$53,"="&amp;'PK Übersicht'!C$10,'PK Struktur'!$B$14:$B$53,"="&amp;'PK Übersicht'!$A14)+SUMIFS('PK kofinanziert'!$M$14:$M$53,'PK kofinanziert'!$C$14:$C$53,"="&amp;'PK Übersicht'!C$10,'PK kofinanziert'!$B$14:$B$53,"="&amp;'PK Übersicht'!$A14),"€ 0,00")</f>
        <v>€ 0,00</v>
      </c>
      <c r="D14" s="173" t="str">
        <f>IF($A14&gt;0,SUMIFS('PK Struktur'!$J$14:$J$53,'PK Struktur'!$C$14:$C$53,"="&amp;'PK Übersicht'!D$10,'PK Struktur'!$B$14:$B$53,"="&amp;'PK Übersicht'!$A14)+SUMIFS('PK kofinanziert'!$M$14:$M$53,'PK kofinanziert'!$C$14:$C$53,"="&amp;'PK Übersicht'!D$10,'PK kofinanziert'!$B$14:$B$53,"="&amp;'PK Übersicht'!$A14),"€ 0,00")</f>
        <v>€ 0,00</v>
      </c>
      <c r="E14" s="173" t="str">
        <f>IF($A14&gt;0,SUMIFS('PK Struktur'!$J$14:$J$53,'PK Struktur'!$C$14:$C$53,"="&amp;'PK Übersicht'!E$10,'PK Struktur'!$B$14:$B$53,"="&amp;'PK Übersicht'!$A14)+SUMIFS('PK kofinanziert'!$M$14:$M$53,'PK kofinanziert'!$C$14:$C$53,"="&amp;'PK Übersicht'!E$10,'PK kofinanziert'!$B$14:$B$53,"="&amp;'PK Übersicht'!$A14),"€ 0,00")</f>
        <v>€ 0,00</v>
      </c>
      <c r="F14" s="173" t="str">
        <f>IF($A14&gt;0,SUMIFS('PK Struktur'!$J$14:$J$53,'PK Struktur'!$C$14:$C$53,"="&amp;'PK Übersicht'!F$10,'PK Struktur'!$B$14:$B$53,"="&amp;'PK Übersicht'!$A14)+SUMIFS('PK kofinanziert'!$M$14:$M$53,'PK kofinanziert'!$C$14:$C$53,"="&amp;'PK Übersicht'!F$10,'PK kofinanziert'!$B$14:$B$53,"="&amp;'PK Übersicht'!$A14),"€ 0,00")</f>
        <v>€ 0,00</v>
      </c>
      <c r="G14" s="173" t="str">
        <f>IF($A14&gt;0,SUMIFS('PK Struktur'!$J$14:$J$53,'PK Struktur'!$C$14:$C$53,"="&amp;'PK Übersicht'!G$10,'PK Struktur'!$B$14:$B$53,"="&amp;'PK Übersicht'!$A14)+SUMIFS('PK kofinanziert'!$M$14:$M$53,'PK kofinanziert'!$C$14:$C$53,"="&amp;'PK Übersicht'!G$10,'PK kofinanziert'!$B$14:$B$53,"="&amp;'PK Übersicht'!$A14),"€ 0,00")</f>
        <v>€ 0,00</v>
      </c>
      <c r="H14" s="173" t="str">
        <f>IF($A14&gt;0,SUMIFS('PK Struktur'!$J$14:$J$53,'PK Struktur'!$C$14:$C$53,"="&amp;'PK Übersicht'!H$10,'PK Struktur'!$B$14:$B$53,"="&amp;'PK Übersicht'!$A14)+SUMIFS('PK kofinanziert'!$M$14:$M$53,'PK kofinanziert'!$C$14:$C$53,"="&amp;'PK Übersicht'!H$10,'PK kofinanziert'!$B$14:$B$53,"="&amp;'PK Übersicht'!$A14),"€ 0,00")</f>
        <v>€ 0,00</v>
      </c>
      <c r="I14" s="173" t="str">
        <f>IF($A14&gt;0,SUMIFS('PK Struktur'!$J$14:$J$53,'PK Struktur'!$C$14:$C$53,"="&amp;'PK Übersicht'!I$10,'PK Struktur'!$B$14:$B$53,"="&amp;'PK Übersicht'!$A14)+SUMIFS('PK kofinanziert'!$M$14:$M$53,'PK kofinanziert'!$C$14:$C$53,"="&amp;'PK Übersicht'!I$10,'PK kofinanziert'!$B$14:$B$53,"="&amp;'PK Übersicht'!$A14),"€ 0,00")</f>
        <v>€ 0,00</v>
      </c>
      <c r="J14" s="173" t="str">
        <f>IF($A14&gt;0,SUMIFS('PK Struktur'!$J$14:$J$53,'PK Struktur'!$C$14:$C$53,"="&amp;'PK Übersicht'!J$10,'PK Struktur'!$B$14:$B$53,"="&amp;'PK Übersicht'!$A14)+SUMIFS('PK kofinanziert'!$M$14:$M$53,'PK kofinanziert'!$C$14:$C$53,"="&amp;'PK Übersicht'!J$10,'PK kofinanziert'!$B$14:$B$53,"="&amp;'PK Übersicht'!$A14),"€ 0,00")</f>
        <v>€ 0,00</v>
      </c>
      <c r="K14" s="173" t="str">
        <f>IF($A14&gt;0,SUMIFS('PK Struktur'!$J$14:$J$53,'PK Struktur'!$C$14:$C$53,"="&amp;'PK Übersicht'!K$10,'PK Struktur'!$B$14:$B$53,"="&amp;'PK Übersicht'!$A14)+SUMIFS('PK kofinanziert'!$M$14:$M$53,'PK kofinanziert'!$C$14:$C$53,"="&amp;'PK Übersicht'!K$10,'PK kofinanziert'!$B$14:$B$53,"="&amp;'PK Übersicht'!$A14),"€ 0,00")</f>
        <v>€ 0,00</v>
      </c>
      <c r="L14" s="173" t="str">
        <f>IF($A14&gt;0,SUMIFS('PK Struktur'!$J$14:$J$53,'PK Struktur'!$C$14:$C$53,"="&amp;'PK Übersicht'!L$10,'PK Struktur'!$B$14:$B$53,"="&amp;'PK Übersicht'!$A14)+SUMIFS('PK kofinanziert'!$M$14:$M$53,'PK kofinanziert'!$C$14:$C$53,"="&amp;'PK Übersicht'!L$10,'PK kofinanziert'!$B$14:$B$53,"="&amp;'PK Übersicht'!$A14),"€ 0,00")</f>
        <v>€ 0,00</v>
      </c>
      <c r="M14" s="173" t="str">
        <f>IF($A14&gt;0,SUMIFS('PK Struktur'!$J$14:$J$53,'PK Struktur'!$C$14:$C$53,"="&amp;'PK Übersicht'!M$10,'PK Struktur'!$B$14:$B$53,"="&amp;'PK Übersicht'!$A14)+SUMIFS('PK kofinanziert'!$M$14:$M$53,'PK kofinanziert'!$C$14:$C$53,"="&amp;'PK Übersicht'!M$10,'PK kofinanziert'!$B$14:$B$53,"="&amp;'PK Übersicht'!$A14),"€ 0,00")</f>
        <v>€ 0,00</v>
      </c>
      <c r="N14" s="173" t="str">
        <f>IF($A14&gt;0,SUMIFS('PK Struktur'!$J$14:$J$53,'PK Struktur'!$C$14:$C$53,"="&amp;'PK Übersicht'!N$10,'PK Struktur'!$B$14:$B$53,"="&amp;'PK Übersicht'!$A14)+SUMIFS('PK kofinanziert'!$M$14:$M$53,'PK kofinanziert'!$C$14:$C$53,"="&amp;'PK Übersicht'!N$10,'PK kofinanziert'!$B$14:$B$53,"="&amp;'PK Übersicht'!$A14),"€ 0,00")</f>
        <v>€ 0,00</v>
      </c>
      <c r="O14" s="173" t="str">
        <f>IF($A14&gt;0,SUMIFS('PK Struktur'!$J$14:$J$53,'PK Struktur'!$C$14:$C$53,"="&amp;'PK Übersicht'!O$10,'PK Struktur'!$B$14:$B$53,"="&amp;'PK Übersicht'!$A14)+SUMIFS('PK kofinanziert'!$M$14:$M$53,'PK kofinanziert'!$C$14:$C$53,"="&amp;'PK Übersicht'!O$10,'PK kofinanziert'!$B$14:$B$53,"="&amp;'PK Übersicht'!$A14),"€ 0,00")</f>
        <v>€ 0,00</v>
      </c>
      <c r="P14" s="175">
        <f t="shared" si="0"/>
        <v>0</v>
      </c>
    </row>
    <row r="15" spans="1:17" ht="18" customHeight="1" x14ac:dyDescent="0.2">
      <c r="A15" s="190"/>
      <c r="B15" s="173" t="str">
        <f>IF($A15&gt;0,SUMIFS('PK Struktur'!$J$14:$J$53,'PK Struktur'!$C$14:$C$53,"="&amp;'PK Übersicht'!B$10,'PK Struktur'!$B$14:$B$53,"="&amp;'PK Übersicht'!$A15)+SUMIFS('PK kofinanziert'!$M$14:$M$53,'PK kofinanziert'!$C$14:$C$53,"="&amp;'PK Übersicht'!B$10,'PK kofinanziert'!$B$14:$B$53,"="&amp;'PK Übersicht'!$A15),"€ 0,00")</f>
        <v>€ 0,00</v>
      </c>
      <c r="C15" s="173" t="str">
        <f>IF($A15&gt;0,SUMIFS('PK Struktur'!$J$14:$J$53,'PK Struktur'!$C$14:$C$53,"="&amp;'PK Übersicht'!C$10,'PK Struktur'!$B$14:$B$53,"="&amp;'PK Übersicht'!$A15)+SUMIFS('PK kofinanziert'!$M$14:$M$53,'PK kofinanziert'!$C$14:$C$53,"="&amp;'PK Übersicht'!C$10,'PK kofinanziert'!$B$14:$B$53,"="&amp;'PK Übersicht'!$A15),"€ 0,00")</f>
        <v>€ 0,00</v>
      </c>
      <c r="D15" s="173" t="str">
        <f>IF($A15&gt;0,SUMIFS('PK Struktur'!$J$14:$J$53,'PK Struktur'!$C$14:$C$53,"="&amp;'PK Übersicht'!D$10,'PK Struktur'!$B$14:$B$53,"="&amp;'PK Übersicht'!$A15)+SUMIFS('PK kofinanziert'!$M$14:$M$53,'PK kofinanziert'!$C$14:$C$53,"="&amp;'PK Übersicht'!D$10,'PK kofinanziert'!$B$14:$B$53,"="&amp;'PK Übersicht'!$A15),"€ 0,00")</f>
        <v>€ 0,00</v>
      </c>
      <c r="E15" s="173" t="str">
        <f>IF($A15&gt;0,SUMIFS('PK Struktur'!$J$14:$J$53,'PK Struktur'!$C$14:$C$53,"="&amp;'PK Übersicht'!E$10,'PK Struktur'!$B$14:$B$53,"="&amp;'PK Übersicht'!$A15)+SUMIFS('PK kofinanziert'!$M$14:$M$53,'PK kofinanziert'!$C$14:$C$53,"="&amp;'PK Übersicht'!E$10,'PK kofinanziert'!$B$14:$B$53,"="&amp;'PK Übersicht'!$A15),"€ 0,00")</f>
        <v>€ 0,00</v>
      </c>
      <c r="F15" s="173" t="str">
        <f>IF($A15&gt;0,SUMIFS('PK Struktur'!$J$14:$J$53,'PK Struktur'!$C$14:$C$53,"="&amp;'PK Übersicht'!F$10,'PK Struktur'!$B$14:$B$53,"="&amp;'PK Übersicht'!$A15)+SUMIFS('PK kofinanziert'!$M$14:$M$53,'PK kofinanziert'!$C$14:$C$53,"="&amp;'PK Übersicht'!F$10,'PK kofinanziert'!$B$14:$B$53,"="&amp;'PK Übersicht'!$A15),"€ 0,00")</f>
        <v>€ 0,00</v>
      </c>
      <c r="G15" s="173" t="str">
        <f>IF($A15&gt;0,SUMIFS('PK Struktur'!$J$14:$J$53,'PK Struktur'!$C$14:$C$53,"="&amp;'PK Übersicht'!G$10,'PK Struktur'!$B$14:$B$53,"="&amp;'PK Übersicht'!$A15)+SUMIFS('PK kofinanziert'!$M$14:$M$53,'PK kofinanziert'!$C$14:$C$53,"="&amp;'PK Übersicht'!G$10,'PK kofinanziert'!$B$14:$B$53,"="&amp;'PK Übersicht'!$A15),"€ 0,00")</f>
        <v>€ 0,00</v>
      </c>
      <c r="H15" s="173" t="str">
        <f>IF($A15&gt;0,SUMIFS('PK Struktur'!$J$14:$J$53,'PK Struktur'!$C$14:$C$53,"="&amp;'PK Übersicht'!H$10,'PK Struktur'!$B$14:$B$53,"="&amp;'PK Übersicht'!$A15)+SUMIFS('PK kofinanziert'!$M$14:$M$53,'PK kofinanziert'!$C$14:$C$53,"="&amp;'PK Übersicht'!H$10,'PK kofinanziert'!$B$14:$B$53,"="&amp;'PK Übersicht'!$A15),"€ 0,00")</f>
        <v>€ 0,00</v>
      </c>
      <c r="I15" s="173" t="str">
        <f>IF($A15&gt;0,SUMIFS('PK Struktur'!$J$14:$J$53,'PK Struktur'!$C$14:$C$53,"="&amp;'PK Übersicht'!I$10,'PK Struktur'!$B$14:$B$53,"="&amp;'PK Übersicht'!$A15)+SUMIFS('PK kofinanziert'!$M$14:$M$53,'PK kofinanziert'!$C$14:$C$53,"="&amp;'PK Übersicht'!I$10,'PK kofinanziert'!$B$14:$B$53,"="&amp;'PK Übersicht'!$A15),"€ 0,00")</f>
        <v>€ 0,00</v>
      </c>
      <c r="J15" s="173" t="str">
        <f>IF($A15&gt;0,SUMIFS('PK Struktur'!$J$14:$J$53,'PK Struktur'!$C$14:$C$53,"="&amp;'PK Übersicht'!J$10,'PK Struktur'!$B$14:$B$53,"="&amp;'PK Übersicht'!$A15)+SUMIFS('PK kofinanziert'!$M$14:$M$53,'PK kofinanziert'!$C$14:$C$53,"="&amp;'PK Übersicht'!J$10,'PK kofinanziert'!$B$14:$B$53,"="&amp;'PK Übersicht'!$A15),"€ 0,00")</f>
        <v>€ 0,00</v>
      </c>
      <c r="K15" s="173" t="str">
        <f>IF($A15&gt;0,SUMIFS('PK Struktur'!$J$14:$J$53,'PK Struktur'!$C$14:$C$53,"="&amp;'PK Übersicht'!K$10,'PK Struktur'!$B$14:$B$53,"="&amp;'PK Übersicht'!$A15)+SUMIFS('PK kofinanziert'!$M$14:$M$53,'PK kofinanziert'!$C$14:$C$53,"="&amp;'PK Übersicht'!K$10,'PK kofinanziert'!$B$14:$B$53,"="&amp;'PK Übersicht'!$A15),"€ 0,00")</f>
        <v>€ 0,00</v>
      </c>
      <c r="L15" s="173" t="str">
        <f>IF($A15&gt;0,SUMIFS('PK Struktur'!$J$14:$J$53,'PK Struktur'!$C$14:$C$53,"="&amp;'PK Übersicht'!L$10,'PK Struktur'!$B$14:$B$53,"="&amp;'PK Übersicht'!$A15)+SUMIFS('PK kofinanziert'!$M$14:$M$53,'PK kofinanziert'!$C$14:$C$53,"="&amp;'PK Übersicht'!L$10,'PK kofinanziert'!$B$14:$B$53,"="&amp;'PK Übersicht'!$A15),"€ 0,00")</f>
        <v>€ 0,00</v>
      </c>
      <c r="M15" s="173" t="str">
        <f>IF($A15&gt;0,SUMIFS('PK Struktur'!$J$14:$J$53,'PK Struktur'!$C$14:$C$53,"="&amp;'PK Übersicht'!M$10,'PK Struktur'!$B$14:$B$53,"="&amp;'PK Übersicht'!$A15)+SUMIFS('PK kofinanziert'!$M$14:$M$53,'PK kofinanziert'!$C$14:$C$53,"="&amp;'PK Übersicht'!M$10,'PK kofinanziert'!$B$14:$B$53,"="&amp;'PK Übersicht'!$A15),"€ 0,00")</f>
        <v>€ 0,00</v>
      </c>
      <c r="N15" s="173" t="str">
        <f>IF($A15&gt;0,SUMIFS('PK Struktur'!$J$14:$J$53,'PK Struktur'!$C$14:$C$53,"="&amp;'PK Übersicht'!N$10,'PK Struktur'!$B$14:$B$53,"="&amp;'PK Übersicht'!$A15)+SUMIFS('PK kofinanziert'!$M$14:$M$53,'PK kofinanziert'!$C$14:$C$53,"="&amp;'PK Übersicht'!N$10,'PK kofinanziert'!$B$14:$B$53,"="&amp;'PK Übersicht'!$A15),"€ 0,00")</f>
        <v>€ 0,00</v>
      </c>
      <c r="O15" s="173" t="str">
        <f>IF($A15&gt;0,SUMIFS('PK Struktur'!$J$14:$J$53,'PK Struktur'!$C$14:$C$53,"="&amp;'PK Übersicht'!O$10,'PK Struktur'!$B$14:$B$53,"="&amp;'PK Übersicht'!$A15)+SUMIFS('PK kofinanziert'!$M$14:$M$53,'PK kofinanziert'!$C$14:$C$53,"="&amp;'PK Übersicht'!O$10,'PK kofinanziert'!$B$14:$B$53,"="&amp;'PK Übersicht'!$A15),"€ 0,00")</f>
        <v>€ 0,00</v>
      </c>
      <c r="P15" s="175">
        <f t="shared" si="0"/>
        <v>0</v>
      </c>
    </row>
    <row r="16" spans="1:17" ht="18" customHeight="1" thickBot="1" x14ac:dyDescent="0.25">
      <c r="A16" s="190"/>
      <c r="B16" s="173" t="str">
        <f>IF($A16&gt;0,SUMIFS('PK Struktur'!$J$14:$J$53,'PK Struktur'!$C$14:$C$53,"="&amp;'PK Übersicht'!B$10,'PK Struktur'!$B$14:$B$53,"="&amp;'PK Übersicht'!$A16)+SUMIFS('PK kofinanziert'!$M$14:$M$53,'PK kofinanziert'!$C$14:$C$53,"="&amp;'PK Übersicht'!B$10,'PK kofinanziert'!$B$14:$B$53,"="&amp;'PK Übersicht'!$A16),"€ 0,00")</f>
        <v>€ 0,00</v>
      </c>
      <c r="C16" s="173" t="str">
        <f>IF($A16&gt;0,SUMIFS('PK Struktur'!$J$14:$J$53,'PK Struktur'!$C$14:$C$53,"="&amp;'PK Übersicht'!C$10,'PK Struktur'!$B$14:$B$53,"="&amp;'PK Übersicht'!$A16)+SUMIFS('PK kofinanziert'!$M$14:$M$53,'PK kofinanziert'!$C$14:$C$53,"="&amp;'PK Übersicht'!C$10,'PK kofinanziert'!$B$14:$B$53,"="&amp;'PK Übersicht'!$A16),"€ 0,00")</f>
        <v>€ 0,00</v>
      </c>
      <c r="D16" s="173" t="str">
        <f>IF($A16&gt;0,SUMIFS('PK Struktur'!$J$14:$J$53,'PK Struktur'!$C$14:$C$53,"="&amp;'PK Übersicht'!D$10,'PK Struktur'!$B$14:$B$53,"="&amp;'PK Übersicht'!$A16)+SUMIFS('PK kofinanziert'!$M$14:$M$53,'PK kofinanziert'!$C$14:$C$53,"="&amp;'PK Übersicht'!D$10,'PK kofinanziert'!$B$14:$B$53,"="&amp;'PK Übersicht'!$A16),"€ 0,00")</f>
        <v>€ 0,00</v>
      </c>
      <c r="E16" s="173" t="str">
        <f>IF($A16&gt;0,SUMIFS('PK Struktur'!$J$14:$J$53,'PK Struktur'!$C$14:$C$53,"="&amp;'PK Übersicht'!E$10,'PK Struktur'!$B$14:$B$53,"="&amp;'PK Übersicht'!$A16)+SUMIFS('PK kofinanziert'!$M$14:$M$53,'PK kofinanziert'!$C$14:$C$53,"="&amp;'PK Übersicht'!E$10,'PK kofinanziert'!$B$14:$B$53,"="&amp;'PK Übersicht'!$A16),"€ 0,00")</f>
        <v>€ 0,00</v>
      </c>
      <c r="F16" s="173" t="str">
        <f>IF($A16&gt;0,SUMIFS('PK Struktur'!$J$14:$J$53,'PK Struktur'!$C$14:$C$53,"="&amp;'PK Übersicht'!F$10,'PK Struktur'!$B$14:$B$53,"="&amp;'PK Übersicht'!$A16)+SUMIFS('PK kofinanziert'!$M$14:$M$53,'PK kofinanziert'!$C$14:$C$53,"="&amp;'PK Übersicht'!F$10,'PK kofinanziert'!$B$14:$B$53,"="&amp;'PK Übersicht'!$A16),"€ 0,00")</f>
        <v>€ 0,00</v>
      </c>
      <c r="G16" s="173" t="str">
        <f>IF($A16&gt;0,SUMIFS('PK Struktur'!$J$14:$J$53,'PK Struktur'!$C$14:$C$53,"="&amp;'PK Übersicht'!G$10,'PK Struktur'!$B$14:$B$53,"="&amp;'PK Übersicht'!$A16)+SUMIFS('PK kofinanziert'!$M$14:$M$53,'PK kofinanziert'!$C$14:$C$53,"="&amp;'PK Übersicht'!G$10,'PK kofinanziert'!$B$14:$B$53,"="&amp;'PK Übersicht'!$A16),"€ 0,00")</f>
        <v>€ 0,00</v>
      </c>
      <c r="H16" s="173" t="str">
        <f>IF($A16&gt;0,SUMIFS('PK Struktur'!$J$14:$J$53,'PK Struktur'!$C$14:$C$53,"="&amp;'PK Übersicht'!H$10,'PK Struktur'!$B$14:$B$53,"="&amp;'PK Übersicht'!$A16)+SUMIFS('PK kofinanziert'!$M$14:$M$53,'PK kofinanziert'!$C$14:$C$53,"="&amp;'PK Übersicht'!H$10,'PK kofinanziert'!$B$14:$B$53,"="&amp;'PK Übersicht'!$A16),"€ 0,00")</f>
        <v>€ 0,00</v>
      </c>
      <c r="I16" s="173" t="str">
        <f>IF($A16&gt;0,SUMIFS('PK Struktur'!$J$14:$J$53,'PK Struktur'!$C$14:$C$53,"="&amp;'PK Übersicht'!I$10,'PK Struktur'!$B$14:$B$53,"="&amp;'PK Übersicht'!$A16)+SUMIFS('PK kofinanziert'!$M$14:$M$53,'PK kofinanziert'!$C$14:$C$53,"="&amp;'PK Übersicht'!I$10,'PK kofinanziert'!$B$14:$B$53,"="&amp;'PK Übersicht'!$A16),"€ 0,00")</f>
        <v>€ 0,00</v>
      </c>
      <c r="J16" s="173" t="str">
        <f>IF($A16&gt;0,SUMIFS('PK Struktur'!$J$14:$J$53,'PK Struktur'!$C$14:$C$53,"="&amp;'PK Übersicht'!J$10,'PK Struktur'!$B$14:$B$53,"="&amp;'PK Übersicht'!$A16)+SUMIFS('PK kofinanziert'!$M$14:$M$53,'PK kofinanziert'!$C$14:$C$53,"="&amp;'PK Übersicht'!J$10,'PK kofinanziert'!$B$14:$B$53,"="&amp;'PK Übersicht'!$A16),"€ 0,00")</f>
        <v>€ 0,00</v>
      </c>
      <c r="K16" s="173" t="str">
        <f>IF($A16&gt;0,SUMIFS('PK Struktur'!$J$14:$J$53,'PK Struktur'!$C$14:$C$53,"="&amp;'PK Übersicht'!K$10,'PK Struktur'!$B$14:$B$53,"="&amp;'PK Übersicht'!$A16)+SUMIFS('PK kofinanziert'!$M$14:$M$53,'PK kofinanziert'!$C$14:$C$53,"="&amp;'PK Übersicht'!K$10,'PK kofinanziert'!$B$14:$B$53,"="&amp;'PK Übersicht'!$A16),"€ 0,00")</f>
        <v>€ 0,00</v>
      </c>
      <c r="L16" s="173" t="str">
        <f>IF($A16&gt;0,SUMIFS('PK Struktur'!$J$14:$J$53,'PK Struktur'!$C$14:$C$53,"="&amp;'PK Übersicht'!L$10,'PK Struktur'!$B$14:$B$53,"="&amp;'PK Übersicht'!$A16)+SUMIFS('PK kofinanziert'!$M$14:$M$53,'PK kofinanziert'!$C$14:$C$53,"="&amp;'PK Übersicht'!L$10,'PK kofinanziert'!$B$14:$B$53,"="&amp;'PK Übersicht'!$A16),"€ 0,00")</f>
        <v>€ 0,00</v>
      </c>
      <c r="M16" s="173" t="str">
        <f>IF($A16&gt;0,SUMIFS('PK Struktur'!$J$14:$J$53,'PK Struktur'!$C$14:$C$53,"="&amp;'PK Übersicht'!M$10,'PK Struktur'!$B$14:$B$53,"="&amp;'PK Übersicht'!$A16)+SUMIFS('PK kofinanziert'!$M$14:$M$53,'PK kofinanziert'!$C$14:$C$53,"="&amp;'PK Übersicht'!M$10,'PK kofinanziert'!$B$14:$B$53,"="&amp;'PK Übersicht'!$A16),"€ 0,00")</f>
        <v>€ 0,00</v>
      </c>
      <c r="N16" s="173" t="str">
        <f>IF($A16&gt;0,SUMIFS('PK Struktur'!$J$14:$J$53,'PK Struktur'!$C$14:$C$53,"="&amp;'PK Übersicht'!N$10,'PK Struktur'!$B$14:$B$53,"="&amp;'PK Übersicht'!$A16)+SUMIFS('PK kofinanziert'!$M$14:$M$53,'PK kofinanziert'!$C$14:$C$53,"="&amp;'PK Übersicht'!N$10,'PK kofinanziert'!$B$14:$B$53,"="&amp;'PK Übersicht'!$A16),"€ 0,00")</f>
        <v>€ 0,00</v>
      </c>
      <c r="O16" s="173" t="str">
        <f>IF($A16&gt;0,SUMIFS('PK Struktur'!$J$14:$J$53,'PK Struktur'!$C$14:$C$53,"="&amp;'PK Übersicht'!O$10,'PK Struktur'!$B$14:$B$53,"="&amp;'PK Übersicht'!$A16)+SUMIFS('PK kofinanziert'!$M$14:$M$53,'PK kofinanziert'!$C$14:$C$53,"="&amp;'PK Übersicht'!O$10,'PK kofinanziert'!$B$14:$B$53,"="&amp;'PK Übersicht'!$A16),"€ 0,00")</f>
        <v>€ 0,00</v>
      </c>
      <c r="P16" s="176">
        <f t="shared" si="0"/>
        <v>0</v>
      </c>
    </row>
    <row r="17" spans="1:16" ht="18" customHeight="1" thickBot="1" x14ac:dyDescent="0.25">
      <c r="A17" s="177" t="s">
        <v>116</v>
      </c>
      <c r="B17" s="178">
        <f>SUM(B11:B16)</f>
        <v>0</v>
      </c>
      <c r="C17" s="178">
        <f t="shared" ref="C17:O17" si="1">SUM(C11:C16)</f>
        <v>0</v>
      </c>
      <c r="D17" s="178">
        <f t="shared" si="1"/>
        <v>0</v>
      </c>
      <c r="E17" s="178">
        <f t="shared" si="1"/>
        <v>0</v>
      </c>
      <c r="F17" s="178">
        <f t="shared" si="1"/>
        <v>0</v>
      </c>
      <c r="G17" s="178">
        <f t="shared" si="1"/>
        <v>0</v>
      </c>
      <c r="H17" s="178">
        <f t="shared" si="1"/>
        <v>0</v>
      </c>
      <c r="I17" s="178">
        <f t="shared" si="1"/>
        <v>0</v>
      </c>
      <c r="J17" s="178">
        <f t="shared" si="1"/>
        <v>0</v>
      </c>
      <c r="K17" s="178">
        <f t="shared" si="1"/>
        <v>0</v>
      </c>
      <c r="L17" s="178">
        <f t="shared" si="1"/>
        <v>0</v>
      </c>
      <c r="M17" s="178">
        <f t="shared" si="1"/>
        <v>0</v>
      </c>
      <c r="N17" s="178">
        <f t="shared" si="1"/>
        <v>0</v>
      </c>
      <c r="O17" s="178">
        <f t="shared" si="1"/>
        <v>0</v>
      </c>
      <c r="P17" s="179"/>
    </row>
    <row r="18" spans="1:16" ht="25.5" hidden="1" x14ac:dyDescent="0.2">
      <c r="A18" s="180" t="s">
        <v>141</v>
      </c>
      <c r="B18" s="173">
        <f>SUMIFS('PK Struktur'!$F$14:$F53,'PK Struktur'!$C$14:$C$53,"="&amp;'PK Übersicht'!B$10)</f>
        <v>0</v>
      </c>
      <c r="C18" s="173">
        <f>SUMIFS('PK Struktur'!$F$14:$F53,'PK Struktur'!$C$14:$C$53,"="&amp;'PK Übersicht'!C$10)</f>
        <v>0</v>
      </c>
      <c r="D18" s="173">
        <f>SUMIFS('PK Struktur'!$F$14:$F53,'PK Struktur'!$C$14:$C$53,"="&amp;'PK Übersicht'!D$10)</f>
        <v>0</v>
      </c>
      <c r="E18" s="173">
        <f>SUMIFS('PK Struktur'!$F$14:$F53,'PK Struktur'!$C$14:$C$53,"="&amp;'PK Übersicht'!E$10)</f>
        <v>0</v>
      </c>
      <c r="F18" s="173">
        <f>SUMIFS('PK Struktur'!$F$14:$F53,'PK Struktur'!$C$14:$C$53,"="&amp;'PK Übersicht'!F$10)</f>
        <v>0</v>
      </c>
      <c r="G18" s="173">
        <f>SUMIFS('PK Struktur'!$F$14:$F53,'PK Struktur'!$C$14:$C$53,"="&amp;'PK Übersicht'!G$10)</f>
        <v>0</v>
      </c>
      <c r="H18" s="173">
        <f>SUMIFS('PK Struktur'!$F$14:$F53,'PK Struktur'!$C$14:$C$53,"="&amp;'PK Übersicht'!H$10)</f>
        <v>0</v>
      </c>
      <c r="I18" s="173">
        <f>SUMIFS('PK Struktur'!$F$14:$F53,'PK Struktur'!$C$14:$C$53,"="&amp;'PK Übersicht'!I$10)</f>
        <v>0</v>
      </c>
      <c r="J18" s="173">
        <f>SUMIFS('PK Struktur'!$F$14:$F53,'PK Struktur'!$C$14:$C$53,"="&amp;'PK Übersicht'!J$10)</f>
        <v>0</v>
      </c>
      <c r="K18" s="173">
        <f>SUMIFS('PK Struktur'!$F$14:$F53,'PK Struktur'!$C$14:$C$53,"="&amp;'PK Übersicht'!K$10)</f>
        <v>0</v>
      </c>
      <c r="L18" s="173">
        <f>SUMIFS('PK Struktur'!$F$14:$F53,'PK Struktur'!$C$14:$C$53,"="&amp;'PK Übersicht'!L$10)</f>
        <v>0</v>
      </c>
      <c r="M18" s="173">
        <f>SUMIFS('PK Struktur'!$F$14:$F53,'PK Struktur'!$C$14:$C$53,"="&amp;'PK Übersicht'!M$10)</f>
        <v>0</v>
      </c>
      <c r="N18" s="173">
        <f>SUMIFS('PK Struktur'!$F$14:$F53,'PK Struktur'!$C$14:$C$53,"="&amp;'PK Übersicht'!N$10)</f>
        <v>0</v>
      </c>
      <c r="O18" s="173">
        <f>SUMIFS('PK Struktur'!$F$14:$F53,'PK Struktur'!$C$14:$C$53,"="&amp;'PK Übersicht'!O$10)</f>
        <v>0</v>
      </c>
      <c r="P18" s="181"/>
    </row>
    <row r="19" spans="1:16" ht="25.5" hidden="1" x14ac:dyDescent="0.2">
      <c r="A19" s="182" t="s">
        <v>142</v>
      </c>
      <c r="B19" s="173">
        <f>SUMIFS('PK kofinanziert'!$F$14:$F$53,'PK kofinanziert'!$C$14:$C$53,"="&amp;'PK Übersicht'!B$10)</f>
        <v>0</v>
      </c>
      <c r="C19" s="173">
        <f>SUMIFS('PK kofinanziert'!$F$14:$F$53,'PK kofinanziert'!$C$14:$C$53,"="&amp;'PK Übersicht'!C$10)</f>
        <v>0</v>
      </c>
      <c r="D19" s="173">
        <f>SUMIFS('PK kofinanziert'!$F$14:$F$53,'PK kofinanziert'!$C$14:$C$53,"="&amp;'PK Übersicht'!D$10)</f>
        <v>0</v>
      </c>
      <c r="E19" s="173">
        <f>SUMIFS('PK kofinanziert'!$F$14:$F$53,'PK kofinanziert'!$C$14:$C$53,"="&amp;'PK Übersicht'!E$10)</f>
        <v>0</v>
      </c>
      <c r="F19" s="173">
        <f>SUMIFS('PK kofinanziert'!$F$14:$F$53,'PK kofinanziert'!$C$14:$C$53,"="&amp;'PK Übersicht'!F$10)</f>
        <v>0</v>
      </c>
      <c r="G19" s="173">
        <f>SUMIFS('PK kofinanziert'!$F$14:$F$53,'PK kofinanziert'!$C$14:$C$53,"="&amp;'PK Übersicht'!G$10)</f>
        <v>0</v>
      </c>
      <c r="H19" s="173">
        <f>SUMIFS('PK kofinanziert'!$F$14:$F$53,'PK kofinanziert'!$C$14:$C$53,"="&amp;'PK Übersicht'!H$10)</f>
        <v>0</v>
      </c>
      <c r="I19" s="173">
        <f>SUMIFS('PK kofinanziert'!$F$14:$F$53,'PK kofinanziert'!$C$14:$C$53,"="&amp;'PK Übersicht'!I$10)</f>
        <v>0</v>
      </c>
      <c r="J19" s="173">
        <f>SUMIFS('PK kofinanziert'!$F$14:$F$53,'PK kofinanziert'!$C$14:$C$53,"="&amp;'PK Übersicht'!J$10)</f>
        <v>0</v>
      </c>
      <c r="K19" s="173">
        <f>SUMIFS('PK kofinanziert'!$F$14:$F$53,'PK kofinanziert'!$C$14:$C$53,"="&amp;'PK Übersicht'!K$10)</f>
        <v>0</v>
      </c>
      <c r="L19" s="173">
        <f>SUMIFS('PK kofinanziert'!$F$14:$F$53,'PK kofinanziert'!$C$14:$C$53,"="&amp;'PK Übersicht'!L$10)</f>
        <v>0</v>
      </c>
      <c r="M19" s="173">
        <f>SUMIFS('PK kofinanziert'!$F$14:$F$53,'PK kofinanziert'!$C$14:$C$53,"="&amp;'PK Übersicht'!M$10)</f>
        <v>0</v>
      </c>
      <c r="N19" s="173">
        <f>SUMIFS('PK kofinanziert'!$F$14:$F$53,'PK kofinanziert'!$C$14:$C$53,"="&amp;'PK Übersicht'!N$10)</f>
        <v>0</v>
      </c>
      <c r="O19" s="173">
        <f>SUMIFS('PK kofinanziert'!$F$14:$F$53,'PK kofinanziert'!$C$14:$C$53,"="&amp;'PK Übersicht'!O$10)</f>
        <v>0</v>
      </c>
    </row>
    <row r="20" spans="1:16" hidden="1" x14ac:dyDescent="0.2">
      <c r="A20" s="182" t="s">
        <v>143</v>
      </c>
      <c r="B20" s="183">
        <f>IF(B18=0,B19,B18)</f>
        <v>0</v>
      </c>
      <c r="C20" s="183">
        <f t="shared" ref="C20:O20" si="2">IF(C18=0,C19,C18)</f>
        <v>0</v>
      </c>
      <c r="D20" s="183">
        <f t="shared" si="2"/>
        <v>0</v>
      </c>
      <c r="E20" s="183">
        <f t="shared" si="2"/>
        <v>0</v>
      </c>
      <c r="F20" s="183">
        <f t="shared" si="2"/>
        <v>0</v>
      </c>
      <c r="G20" s="183">
        <f t="shared" si="2"/>
        <v>0</v>
      </c>
      <c r="H20" s="183">
        <f t="shared" si="2"/>
        <v>0</v>
      </c>
      <c r="I20" s="183">
        <f t="shared" si="2"/>
        <v>0</v>
      </c>
      <c r="J20" s="183">
        <f t="shared" si="2"/>
        <v>0</v>
      </c>
      <c r="K20" s="183">
        <f t="shared" si="2"/>
        <v>0</v>
      </c>
      <c r="L20" s="183">
        <f t="shared" si="2"/>
        <v>0</v>
      </c>
      <c r="M20" s="183">
        <f t="shared" si="2"/>
        <v>0</v>
      </c>
      <c r="N20" s="183">
        <f t="shared" si="2"/>
        <v>0</v>
      </c>
      <c r="O20" s="183">
        <f t="shared" si="2"/>
        <v>0</v>
      </c>
    </row>
    <row r="21" spans="1:16" x14ac:dyDescent="0.2">
      <c r="B21" s="183"/>
      <c r="C21" s="183"/>
      <c r="D21" s="183"/>
      <c r="E21" s="183"/>
      <c r="F21" s="183"/>
      <c r="G21" s="183"/>
      <c r="H21" s="183"/>
      <c r="I21" s="183"/>
      <c r="J21" s="183"/>
      <c r="K21" s="183"/>
      <c r="L21" s="183"/>
      <c r="M21" s="183"/>
      <c r="N21" s="183"/>
      <c r="O21" s="183"/>
    </row>
    <row r="22" spans="1:16" ht="13.5" thickBot="1" x14ac:dyDescent="0.25"/>
    <row r="23" spans="1:16" ht="30" customHeight="1" x14ac:dyDescent="0.3">
      <c r="A23" s="538" t="s">
        <v>117</v>
      </c>
      <c r="B23" s="539"/>
      <c r="C23" s="539"/>
      <c r="D23" s="539"/>
      <c r="E23" s="539"/>
      <c r="F23" s="539"/>
      <c r="G23" s="539"/>
      <c r="H23" s="539"/>
      <c r="I23" s="539"/>
      <c r="J23" s="539"/>
      <c r="K23" s="539"/>
      <c r="L23" s="539"/>
      <c r="M23" s="539"/>
      <c r="N23" s="539"/>
      <c r="O23" s="539"/>
      <c r="P23" s="540"/>
    </row>
    <row r="24" spans="1:16" ht="30" customHeight="1" thickBot="1" x14ac:dyDescent="0.25">
      <c r="A24" s="168"/>
      <c r="B24" s="169" t="s">
        <v>118</v>
      </c>
      <c r="C24" s="169" t="s">
        <v>118</v>
      </c>
      <c r="D24" s="169" t="s">
        <v>118</v>
      </c>
      <c r="E24" s="169" t="s">
        <v>118</v>
      </c>
      <c r="F24" s="169" t="s">
        <v>118</v>
      </c>
      <c r="G24" s="169" t="s">
        <v>118</v>
      </c>
      <c r="H24" s="169" t="s">
        <v>118</v>
      </c>
      <c r="I24" s="169" t="s">
        <v>118</v>
      </c>
      <c r="J24" s="169" t="s">
        <v>118</v>
      </c>
      <c r="K24" s="169" t="s">
        <v>118</v>
      </c>
      <c r="L24" s="169" t="s">
        <v>118</v>
      </c>
      <c r="M24" s="169" t="s">
        <v>118</v>
      </c>
      <c r="N24" s="169" t="s">
        <v>118</v>
      </c>
      <c r="O24" s="169" t="s">
        <v>118</v>
      </c>
      <c r="P24" s="170"/>
    </row>
    <row r="25" spans="1:16" ht="39" thickBot="1" x14ac:dyDescent="0.25">
      <c r="A25" s="171" t="s">
        <v>86</v>
      </c>
      <c r="B25" s="184" t="str">
        <f>IF(B10&gt;0,B10,"")</f>
        <v/>
      </c>
      <c r="C25" s="184" t="str">
        <f t="shared" ref="C25:O25" si="3">IF(C10&gt;0,C10,"")</f>
        <v/>
      </c>
      <c r="D25" s="184" t="str">
        <f t="shared" si="3"/>
        <v/>
      </c>
      <c r="E25" s="184" t="str">
        <f t="shared" si="3"/>
        <v/>
      </c>
      <c r="F25" s="184" t="str">
        <f t="shared" si="3"/>
        <v/>
      </c>
      <c r="G25" s="184" t="str">
        <f t="shared" si="3"/>
        <v/>
      </c>
      <c r="H25" s="184" t="str">
        <f t="shared" si="3"/>
        <v/>
      </c>
      <c r="I25" s="184" t="str">
        <f t="shared" si="3"/>
        <v/>
      </c>
      <c r="J25" s="184" t="str">
        <f t="shared" si="3"/>
        <v/>
      </c>
      <c r="K25" s="184" t="str">
        <f t="shared" si="3"/>
        <v/>
      </c>
      <c r="L25" s="184" t="str">
        <f t="shared" si="3"/>
        <v/>
      </c>
      <c r="M25" s="184" t="str">
        <f t="shared" si="3"/>
        <v/>
      </c>
      <c r="N25" s="184" t="str">
        <f t="shared" si="3"/>
        <v/>
      </c>
      <c r="O25" s="184" t="str">
        <f t="shared" si="3"/>
        <v/>
      </c>
      <c r="P25" s="209" t="s">
        <v>115</v>
      </c>
    </row>
    <row r="26" spans="1:16" ht="18" customHeight="1" x14ac:dyDescent="0.2">
      <c r="A26" s="185" t="str">
        <f>IF(A11&gt;0,A11,"")</f>
        <v/>
      </c>
      <c r="B26" s="173">
        <f>IF($A26&gt;0,SUMIFS('PK Struktur'!$R$14:$R$53,'PK Struktur'!$C$14:$C$53,"="&amp;'PK Übersicht'!B$10,'PK Struktur'!$B$14:$B$53,"="&amp;'PK Übersicht'!$A26)+SUMIFS('PK kofinanziert'!$W$14:$W$53,'PK kofinanziert'!$C$14:$C$53,"="&amp;'PK Übersicht'!B$10,'PK kofinanziert'!$B$14:$B$53,"="&amp;'PK Übersicht'!$A26),"€ 0,00")</f>
        <v>0</v>
      </c>
      <c r="C26" s="173">
        <f>IF($A26&gt;0,SUMIFS('PK Struktur'!$R$14:$R$53,'PK Struktur'!$C$14:$C$53,"="&amp;'PK Übersicht'!C$10,'PK Struktur'!$B$14:$B$53,"="&amp;'PK Übersicht'!$A26)+SUMIFS('PK kofinanziert'!$W$14:$W$53,'PK kofinanziert'!$C$14:$C$53,"="&amp;'PK Übersicht'!C$10,'PK kofinanziert'!$B$14:$B$53,"="&amp;'PK Übersicht'!$A26),"€ 0,00")</f>
        <v>0</v>
      </c>
      <c r="D26" s="173">
        <f>IF($A26&gt;0,SUMIFS('PK Struktur'!$R$14:$R$53,'PK Struktur'!$C$14:$C$53,"="&amp;'PK Übersicht'!D$10,'PK Struktur'!$B$14:$B$53,"="&amp;'PK Übersicht'!$A26)+SUMIFS('PK kofinanziert'!$W$14:$W$53,'PK kofinanziert'!$C$14:$C$53,"="&amp;'PK Übersicht'!D$10,'PK kofinanziert'!$B$14:$B$53,"="&amp;'PK Übersicht'!$A26),"€ 0,00")</f>
        <v>0</v>
      </c>
      <c r="E26" s="173">
        <f>IF($A26&gt;0,SUMIFS('PK Struktur'!$R$14:$R$53,'PK Struktur'!$C$14:$C$53,"="&amp;'PK Übersicht'!E$10,'PK Struktur'!$B$14:$B$53,"="&amp;'PK Übersicht'!$A26)+SUMIFS('PK kofinanziert'!$W$14:$W$53,'PK kofinanziert'!$C$14:$C$53,"="&amp;'PK Übersicht'!E$10,'PK kofinanziert'!$B$14:$B$53,"="&amp;'PK Übersicht'!$A26),"€ 0,00")</f>
        <v>0</v>
      </c>
      <c r="F26" s="173">
        <f>IF($A26&gt;0,SUMIFS('PK Struktur'!$R$14:$R$53,'PK Struktur'!$C$14:$C$53,"="&amp;'PK Übersicht'!F$10,'PK Struktur'!$B$14:$B$53,"="&amp;'PK Übersicht'!$A26)+SUMIFS('PK kofinanziert'!$W$14:$W$53,'PK kofinanziert'!$C$14:$C$53,"="&amp;'PK Übersicht'!F$10,'PK kofinanziert'!$B$14:$B$53,"="&amp;'PK Übersicht'!$A26),"€ 0,00")</f>
        <v>0</v>
      </c>
      <c r="G26" s="173">
        <f>IF($A26&gt;0,SUMIFS('PK Struktur'!$R$14:$R$53,'PK Struktur'!$C$14:$C$53,"="&amp;'PK Übersicht'!G$10,'PK Struktur'!$B$14:$B$53,"="&amp;'PK Übersicht'!$A26)+SUMIFS('PK kofinanziert'!$W$14:$W$53,'PK kofinanziert'!$C$14:$C$53,"="&amp;'PK Übersicht'!G$10,'PK kofinanziert'!$B$14:$B$53,"="&amp;'PK Übersicht'!$A26),"€ 0,00")</f>
        <v>0</v>
      </c>
      <c r="H26" s="173">
        <f>IF($A26&gt;0,SUMIFS('PK Struktur'!$R$14:$R$53,'PK Struktur'!$C$14:$C$53,"="&amp;'PK Übersicht'!H$10,'PK Struktur'!$B$14:$B$53,"="&amp;'PK Übersicht'!$A26)+SUMIFS('PK kofinanziert'!$W$14:$W$53,'PK kofinanziert'!$C$14:$C$53,"="&amp;'PK Übersicht'!H$10,'PK kofinanziert'!$B$14:$B$53,"="&amp;'PK Übersicht'!$A26),"€ 0,00")</f>
        <v>0</v>
      </c>
      <c r="I26" s="173">
        <f>IF($A26&gt;0,SUMIFS('PK Struktur'!$R$14:$R$53,'PK Struktur'!$C$14:$C$53,"="&amp;'PK Übersicht'!I$10,'PK Struktur'!$B$14:$B$53,"="&amp;'PK Übersicht'!$A26)+SUMIFS('PK kofinanziert'!$W$14:$W$53,'PK kofinanziert'!$C$14:$C$53,"="&amp;'PK Übersicht'!I$10,'PK kofinanziert'!$B$14:$B$53,"="&amp;'PK Übersicht'!$A26),"€ 0,00")</f>
        <v>0</v>
      </c>
      <c r="J26" s="173">
        <f>IF($A26&gt;0,SUMIFS('PK Struktur'!$R$14:$R$53,'PK Struktur'!$C$14:$C$53,"="&amp;'PK Übersicht'!J$10,'PK Struktur'!$B$14:$B$53,"="&amp;'PK Übersicht'!$A26)+SUMIFS('PK kofinanziert'!$W$14:$W$53,'PK kofinanziert'!$C$14:$C$53,"="&amp;'PK Übersicht'!J$10,'PK kofinanziert'!$B$14:$B$53,"="&amp;'PK Übersicht'!$A26),"€ 0,00")</f>
        <v>0</v>
      </c>
      <c r="K26" s="173">
        <f>IF($A26&gt;0,SUMIFS('PK Struktur'!$R$14:$R$53,'PK Struktur'!$C$14:$C$53,"="&amp;'PK Übersicht'!K$10,'PK Struktur'!$B$14:$B$53,"="&amp;'PK Übersicht'!$A26)+SUMIFS('PK kofinanziert'!$W$14:$W$53,'PK kofinanziert'!$C$14:$C$53,"="&amp;'PK Übersicht'!K$10,'PK kofinanziert'!$B$14:$B$53,"="&amp;'PK Übersicht'!$A26),"€ 0,00")</f>
        <v>0</v>
      </c>
      <c r="L26" s="173">
        <f>IF($A26&gt;0,SUMIFS('PK Struktur'!$R$14:$R$53,'PK Struktur'!$C$14:$C$53,"="&amp;'PK Übersicht'!L$10,'PK Struktur'!$B$14:$B$53,"="&amp;'PK Übersicht'!$A26)+SUMIFS('PK kofinanziert'!$W$14:$W$53,'PK kofinanziert'!$C$14:$C$53,"="&amp;'PK Übersicht'!L$10,'PK kofinanziert'!$B$14:$B$53,"="&amp;'PK Übersicht'!$A26),"€ 0,00")</f>
        <v>0</v>
      </c>
      <c r="M26" s="173">
        <f>IF($A26&gt;0,SUMIFS('PK Struktur'!$R$14:$R$53,'PK Struktur'!$C$14:$C$53,"="&amp;'PK Übersicht'!M$10,'PK Struktur'!$B$14:$B$53,"="&amp;'PK Übersicht'!$A26)+SUMIFS('PK kofinanziert'!$W$14:$W$53,'PK kofinanziert'!$C$14:$C$53,"="&amp;'PK Übersicht'!M$10,'PK kofinanziert'!$B$14:$B$53,"="&amp;'PK Übersicht'!$A26),"€ 0,00")</f>
        <v>0</v>
      </c>
      <c r="N26" s="173">
        <f>IF($A26&gt;0,SUMIFS('PK Struktur'!$R$14:$R$53,'PK Struktur'!$C$14:$C$53,"="&amp;'PK Übersicht'!N$10,'PK Struktur'!$B$14:$B$53,"="&amp;'PK Übersicht'!$A26)+SUMIFS('PK kofinanziert'!$W$14:$W$53,'PK kofinanziert'!$C$14:$C$53,"="&amp;'PK Übersicht'!N$10,'PK kofinanziert'!$B$14:$B$53,"="&amp;'PK Übersicht'!$A26),"€ 0,00")</f>
        <v>0</v>
      </c>
      <c r="O26" s="208">
        <f>IF($A26&gt;0,SUMIFS('PK Struktur'!$R$14:$R$53,'PK Struktur'!$C$14:$C$53,"="&amp;'PK Übersicht'!O$10,'PK Struktur'!$B$14:$B$53,"="&amp;'PK Übersicht'!$A26)+SUMIFS('PK kofinanziert'!$W$14:$W$53,'PK kofinanziert'!$C$14:$C$53,"="&amp;'PK Übersicht'!O$10,'PK kofinanziert'!$B$14:$B$53,"="&amp;'PK Übersicht'!$A26),"€ 0,00")</f>
        <v>0</v>
      </c>
      <c r="P26" s="211">
        <f>SUM(B26:O26)</f>
        <v>0</v>
      </c>
    </row>
    <row r="27" spans="1:16" ht="18" customHeight="1" x14ac:dyDescent="0.2">
      <c r="A27" s="185" t="str">
        <f t="shared" ref="A27:A31" si="4">IF(A12&gt;0,A12,"")</f>
        <v/>
      </c>
      <c r="B27" s="173">
        <f>IF($A27&gt;0,SUMIFS('PK Struktur'!$R$14:$R$53,'PK Struktur'!$C$14:$C$53,"="&amp;'PK Übersicht'!B$10,'PK Struktur'!$B$14:$B$53,"="&amp;'PK Übersicht'!$A27)+SUMIFS('PK kofinanziert'!$W$14:$W$53,'PK kofinanziert'!$C$14:$C$53,"="&amp;'PK Übersicht'!B$10,'PK kofinanziert'!$B$14:$B$53,"="&amp;'PK Übersicht'!$A27),"€ 0,00")</f>
        <v>0</v>
      </c>
      <c r="C27" s="173">
        <f>IF($A27&gt;0,SUMIFS('PK Struktur'!$R$14:$R$53,'PK Struktur'!$C$14:$C$53,"="&amp;'PK Übersicht'!C$10,'PK Struktur'!$B$14:$B$53,"="&amp;'PK Übersicht'!$A27)+SUMIFS('PK kofinanziert'!$W$14:$W$53,'PK kofinanziert'!$C$14:$C$53,"="&amp;'PK Übersicht'!C$10,'PK kofinanziert'!$B$14:$B$53,"="&amp;'PK Übersicht'!$A27),"€ 0,00")</f>
        <v>0</v>
      </c>
      <c r="D27" s="173">
        <f>IF($A27&gt;0,SUMIFS('PK Struktur'!$R$14:$R$53,'PK Struktur'!$C$14:$C$53,"="&amp;'PK Übersicht'!D$10,'PK Struktur'!$B$14:$B$53,"="&amp;'PK Übersicht'!$A27)+SUMIFS('PK kofinanziert'!$W$14:$W$53,'PK kofinanziert'!$C$14:$C$53,"="&amp;'PK Übersicht'!D$10,'PK kofinanziert'!$B$14:$B$53,"="&amp;'PK Übersicht'!$A27),"€ 0,00")</f>
        <v>0</v>
      </c>
      <c r="E27" s="173">
        <f>IF($A27&gt;0,SUMIFS('PK Struktur'!$R$14:$R$53,'PK Struktur'!$C$14:$C$53,"="&amp;'PK Übersicht'!E$10,'PK Struktur'!$B$14:$B$53,"="&amp;'PK Übersicht'!$A27)+SUMIFS('PK kofinanziert'!$W$14:$W$53,'PK kofinanziert'!$C$14:$C$53,"="&amp;'PK Übersicht'!E$10,'PK kofinanziert'!$B$14:$B$53,"="&amp;'PK Übersicht'!$A27),"€ 0,00")</f>
        <v>0</v>
      </c>
      <c r="F27" s="173">
        <f>IF($A27&gt;0,SUMIFS('PK Struktur'!$R$14:$R$53,'PK Struktur'!$C$14:$C$53,"="&amp;'PK Übersicht'!F$10,'PK Struktur'!$B$14:$B$53,"="&amp;'PK Übersicht'!$A27)+SUMIFS('PK kofinanziert'!$W$14:$W$53,'PK kofinanziert'!$C$14:$C$53,"="&amp;'PK Übersicht'!F$10,'PK kofinanziert'!$B$14:$B$53,"="&amp;'PK Übersicht'!$A27),"€ 0,00")</f>
        <v>0</v>
      </c>
      <c r="G27" s="173">
        <f>IF($A27&gt;0,SUMIFS('PK Struktur'!$R$14:$R$53,'PK Struktur'!$C$14:$C$53,"="&amp;'PK Übersicht'!G$10,'PK Struktur'!$B$14:$B$53,"="&amp;'PK Übersicht'!$A27)+SUMIFS('PK kofinanziert'!$W$14:$W$53,'PK kofinanziert'!$C$14:$C$53,"="&amp;'PK Übersicht'!G$10,'PK kofinanziert'!$B$14:$B$53,"="&amp;'PK Übersicht'!$A27),"€ 0,00")</f>
        <v>0</v>
      </c>
      <c r="H27" s="173">
        <f>IF($A27&gt;0,SUMIFS('PK Struktur'!$R$14:$R$53,'PK Struktur'!$C$14:$C$53,"="&amp;'PK Übersicht'!H$10,'PK Struktur'!$B$14:$B$53,"="&amp;'PK Übersicht'!$A27)+SUMIFS('PK kofinanziert'!$W$14:$W$53,'PK kofinanziert'!$C$14:$C$53,"="&amp;'PK Übersicht'!H$10,'PK kofinanziert'!$B$14:$B$53,"="&amp;'PK Übersicht'!$A27),"€ 0,00")</f>
        <v>0</v>
      </c>
      <c r="I27" s="173">
        <f>IF($A27&gt;0,SUMIFS('PK Struktur'!$R$14:$R$53,'PK Struktur'!$C$14:$C$53,"="&amp;'PK Übersicht'!I$10,'PK Struktur'!$B$14:$B$53,"="&amp;'PK Übersicht'!$A27)+SUMIFS('PK kofinanziert'!$W$14:$W$53,'PK kofinanziert'!$C$14:$C$53,"="&amp;'PK Übersicht'!I$10,'PK kofinanziert'!$B$14:$B$53,"="&amp;'PK Übersicht'!$A27),"€ 0,00")</f>
        <v>0</v>
      </c>
      <c r="J27" s="173">
        <f>IF($A27&gt;0,SUMIFS('PK Struktur'!$R$14:$R$53,'PK Struktur'!$C$14:$C$53,"="&amp;'PK Übersicht'!J$10,'PK Struktur'!$B$14:$B$53,"="&amp;'PK Übersicht'!$A27)+SUMIFS('PK kofinanziert'!$W$14:$W$53,'PK kofinanziert'!$C$14:$C$53,"="&amp;'PK Übersicht'!J$10,'PK kofinanziert'!$B$14:$B$53,"="&amp;'PK Übersicht'!$A27),"€ 0,00")</f>
        <v>0</v>
      </c>
      <c r="K27" s="173">
        <f>IF($A27&gt;0,SUMIFS('PK Struktur'!$R$14:$R$53,'PK Struktur'!$C$14:$C$53,"="&amp;'PK Übersicht'!K$10,'PK Struktur'!$B$14:$B$53,"="&amp;'PK Übersicht'!$A27)+SUMIFS('PK kofinanziert'!$W$14:$W$53,'PK kofinanziert'!$C$14:$C$53,"="&amp;'PK Übersicht'!K$10,'PK kofinanziert'!$B$14:$B$53,"="&amp;'PK Übersicht'!$A27),"€ 0,00")</f>
        <v>0</v>
      </c>
      <c r="L27" s="173">
        <f>IF($A27&gt;0,SUMIFS('PK Struktur'!$R$14:$R$53,'PK Struktur'!$C$14:$C$53,"="&amp;'PK Übersicht'!L$10,'PK Struktur'!$B$14:$B$53,"="&amp;'PK Übersicht'!$A27)+SUMIFS('PK kofinanziert'!$W$14:$W$53,'PK kofinanziert'!$C$14:$C$53,"="&amp;'PK Übersicht'!L$10,'PK kofinanziert'!$B$14:$B$53,"="&amp;'PK Übersicht'!$A27),"€ 0,00")</f>
        <v>0</v>
      </c>
      <c r="M27" s="173">
        <f>IF($A27&gt;0,SUMIFS('PK Struktur'!$R$14:$R$53,'PK Struktur'!$C$14:$C$53,"="&amp;'PK Übersicht'!M$10,'PK Struktur'!$B$14:$B$53,"="&amp;'PK Übersicht'!$A27)+SUMIFS('PK kofinanziert'!$W$14:$W$53,'PK kofinanziert'!$C$14:$C$53,"="&amp;'PK Übersicht'!M$10,'PK kofinanziert'!$B$14:$B$53,"="&amp;'PK Übersicht'!$A27),"€ 0,00")</f>
        <v>0</v>
      </c>
      <c r="N27" s="173">
        <f>IF($A27&gt;0,SUMIFS('PK Struktur'!$R$14:$R$53,'PK Struktur'!$C$14:$C$53,"="&amp;'PK Übersicht'!N$10,'PK Struktur'!$B$14:$B$53,"="&amp;'PK Übersicht'!$A27)+SUMIFS('PK kofinanziert'!$W$14:$W$53,'PK kofinanziert'!$C$14:$C$53,"="&amp;'PK Übersicht'!N$10,'PK kofinanziert'!$B$14:$B$53,"="&amp;'PK Übersicht'!$A27),"€ 0,00")</f>
        <v>0</v>
      </c>
      <c r="O27" s="208">
        <f>IF($A27&gt;0,SUMIFS('PK Struktur'!$R$14:$R$53,'PK Struktur'!$C$14:$C$53,"="&amp;'PK Übersicht'!O$10,'PK Struktur'!$B$14:$B$53,"="&amp;'PK Übersicht'!$A27)+SUMIFS('PK kofinanziert'!$W$14:$W$53,'PK kofinanziert'!$C$14:$C$53,"="&amp;'PK Übersicht'!O$10,'PK kofinanziert'!$B$14:$B$53,"="&amp;'PK Übersicht'!$A27),"€ 0,00")</f>
        <v>0</v>
      </c>
      <c r="P27" s="212">
        <f t="shared" ref="P27:P31" si="5">SUM(B27:O27)</f>
        <v>0</v>
      </c>
    </row>
    <row r="28" spans="1:16" ht="18" customHeight="1" x14ac:dyDescent="0.2">
      <c r="A28" s="185" t="str">
        <f t="shared" si="4"/>
        <v/>
      </c>
      <c r="B28" s="173">
        <f>IF($A28&gt;0,SUMIFS('PK Struktur'!$R$14:$R$53,'PK Struktur'!$C$14:$C$53,"="&amp;'PK Übersicht'!B$10,'PK Struktur'!$B$14:$B$53,"="&amp;'PK Übersicht'!$A28)+SUMIFS('PK kofinanziert'!$W$14:$W$53,'PK kofinanziert'!$C$14:$C$53,"="&amp;'PK Übersicht'!B$10,'PK kofinanziert'!$B$14:$B$53,"="&amp;'PK Übersicht'!$A28),"€ 0,00")</f>
        <v>0</v>
      </c>
      <c r="C28" s="173">
        <f>IF($A28&gt;0,SUMIFS('PK Struktur'!$R$14:$R$53,'PK Struktur'!$C$14:$C$53,"="&amp;'PK Übersicht'!C$10,'PK Struktur'!$B$14:$B$53,"="&amp;'PK Übersicht'!$A28)+SUMIFS('PK kofinanziert'!$W$14:$W$53,'PK kofinanziert'!$C$14:$C$53,"="&amp;'PK Übersicht'!C$10,'PK kofinanziert'!$B$14:$B$53,"="&amp;'PK Übersicht'!$A28),"€ 0,00")</f>
        <v>0</v>
      </c>
      <c r="D28" s="173">
        <f>IF($A28&gt;0,SUMIFS('PK Struktur'!$R$14:$R$53,'PK Struktur'!$C$14:$C$53,"="&amp;'PK Übersicht'!D$10,'PK Struktur'!$B$14:$B$53,"="&amp;'PK Übersicht'!$A28)+SUMIFS('PK kofinanziert'!$W$14:$W$53,'PK kofinanziert'!$C$14:$C$53,"="&amp;'PK Übersicht'!D$10,'PK kofinanziert'!$B$14:$B$53,"="&amp;'PK Übersicht'!$A28),"€ 0,00")</f>
        <v>0</v>
      </c>
      <c r="E28" s="173">
        <f>IF($A28&gt;0,SUMIFS('PK Struktur'!$R$14:$R$53,'PK Struktur'!$C$14:$C$53,"="&amp;'PK Übersicht'!E$10,'PK Struktur'!$B$14:$B$53,"="&amp;'PK Übersicht'!$A28)+SUMIFS('PK kofinanziert'!$W$14:$W$53,'PK kofinanziert'!$C$14:$C$53,"="&amp;'PK Übersicht'!E$10,'PK kofinanziert'!$B$14:$B$53,"="&amp;'PK Übersicht'!$A28),"€ 0,00")</f>
        <v>0</v>
      </c>
      <c r="F28" s="173">
        <f>IF($A28&gt;0,SUMIFS('PK Struktur'!$R$14:$R$53,'PK Struktur'!$C$14:$C$53,"="&amp;'PK Übersicht'!F$10,'PK Struktur'!$B$14:$B$53,"="&amp;'PK Übersicht'!$A28)+SUMIFS('PK kofinanziert'!$W$14:$W$53,'PK kofinanziert'!$C$14:$C$53,"="&amp;'PK Übersicht'!F$10,'PK kofinanziert'!$B$14:$B$53,"="&amp;'PK Übersicht'!$A28),"€ 0,00")</f>
        <v>0</v>
      </c>
      <c r="G28" s="173">
        <f>IF($A28&gt;0,SUMIFS('PK Struktur'!$R$14:$R$53,'PK Struktur'!$C$14:$C$53,"="&amp;'PK Übersicht'!G$10,'PK Struktur'!$B$14:$B$53,"="&amp;'PK Übersicht'!$A28)+SUMIFS('PK kofinanziert'!$W$14:$W$53,'PK kofinanziert'!$C$14:$C$53,"="&amp;'PK Übersicht'!G$10,'PK kofinanziert'!$B$14:$B$53,"="&amp;'PK Übersicht'!$A28),"€ 0,00")</f>
        <v>0</v>
      </c>
      <c r="H28" s="173">
        <f>IF($A28&gt;0,SUMIFS('PK Struktur'!$R$14:$R$53,'PK Struktur'!$C$14:$C$53,"="&amp;'PK Übersicht'!H$10,'PK Struktur'!$B$14:$B$53,"="&amp;'PK Übersicht'!$A28)+SUMIFS('PK kofinanziert'!$W$14:$W$53,'PK kofinanziert'!$C$14:$C$53,"="&amp;'PK Übersicht'!H$10,'PK kofinanziert'!$B$14:$B$53,"="&amp;'PK Übersicht'!$A28),"€ 0,00")</f>
        <v>0</v>
      </c>
      <c r="I28" s="173">
        <f>IF($A28&gt;0,SUMIFS('PK Struktur'!$R$14:$R$53,'PK Struktur'!$C$14:$C$53,"="&amp;'PK Übersicht'!I$10,'PK Struktur'!$B$14:$B$53,"="&amp;'PK Übersicht'!$A28)+SUMIFS('PK kofinanziert'!$W$14:$W$53,'PK kofinanziert'!$C$14:$C$53,"="&amp;'PK Übersicht'!I$10,'PK kofinanziert'!$B$14:$B$53,"="&amp;'PK Übersicht'!$A28),"€ 0,00")</f>
        <v>0</v>
      </c>
      <c r="J28" s="173">
        <f>IF($A28&gt;0,SUMIFS('PK Struktur'!$R$14:$R$53,'PK Struktur'!$C$14:$C$53,"="&amp;'PK Übersicht'!J$10,'PK Struktur'!$B$14:$B$53,"="&amp;'PK Übersicht'!$A28)+SUMIFS('PK kofinanziert'!$W$14:$W$53,'PK kofinanziert'!$C$14:$C$53,"="&amp;'PK Übersicht'!J$10,'PK kofinanziert'!$B$14:$B$53,"="&amp;'PK Übersicht'!$A28),"€ 0,00")</f>
        <v>0</v>
      </c>
      <c r="K28" s="173">
        <f>IF($A28&gt;0,SUMIFS('PK Struktur'!$R$14:$R$53,'PK Struktur'!$C$14:$C$53,"="&amp;'PK Übersicht'!K$10,'PK Struktur'!$B$14:$B$53,"="&amp;'PK Übersicht'!$A28)+SUMIFS('PK kofinanziert'!$W$14:$W$53,'PK kofinanziert'!$C$14:$C$53,"="&amp;'PK Übersicht'!K$10,'PK kofinanziert'!$B$14:$B$53,"="&amp;'PK Übersicht'!$A28),"€ 0,00")</f>
        <v>0</v>
      </c>
      <c r="L28" s="173">
        <f>IF($A28&gt;0,SUMIFS('PK Struktur'!$R$14:$R$53,'PK Struktur'!$C$14:$C$53,"="&amp;'PK Übersicht'!L$10,'PK Struktur'!$B$14:$B$53,"="&amp;'PK Übersicht'!$A28)+SUMIFS('PK kofinanziert'!$W$14:$W$53,'PK kofinanziert'!$C$14:$C$53,"="&amp;'PK Übersicht'!L$10,'PK kofinanziert'!$B$14:$B$53,"="&amp;'PK Übersicht'!$A28),"€ 0,00")</f>
        <v>0</v>
      </c>
      <c r="M28" s="173">
        <f>IF($A28&gt;0,SUMIFS('PK Struktur'!$R$14:$R$53,'PK Struktur'!$C$14:$C$53,"="&amp;'PK Übersicht'!M$10,'PK Struktur'!$B$14:$B$53,"="&amp;'PK Übersicht'!$A28)+SUMIFS('PK kofinanziert'!$W$14:$W$53,'PK kofinanziert'!$C$14:$C$53,"="&amp;'PK Übersicht'!M$10,'PK kofinanziert'!$B$14:$B$53,"="&amp;'PK Übersicht'!$A28),"€ 0,00")</f>
        <v>0</v>
      </c>
      <c r="N28" s="173">
        <f>IF($A28&gt;0,SUMIFS('PK Struktur'!$R$14:$R$53,'PK Struktur'!$C$14:$C$53,"="&amp;'PK Übersicht'!N$10,'PK Struktur'!$B$14:$B$53,"="&amp;'PK Übersicht'!$A28)+SUMIFS('PK kofinanziert'!$W$14:$W$53,'PK kofinanziert'!$C$14:$C$53,"="&amp;'PK Übersicht'!N$10,'PK kofinanziert'!$B$14:$B$53,"="&amp;'PK Übersicht'!$A28),"€ 0,00")</f>
        <v>0</v>
      </c>
      <c r="O28" s="208">
        <f>IF($A28&gt;0,SUMIFS('PK Struktur'!$R$14:$R$53,'PK Struktur'!$C$14:$C$53,"="&amp;'PK Übersicht'!O$10,'PK Struktur'!$B$14:$B$53,"="&amp;'PK Übersicht'!$A28)+SUMIFS('PK kofinanziert'!$W$14:$W$53,'PK kofinanziert'!$C$14:$C$53,"="&amp;'PK Übersicht'!O$10,'PK kofinanziert'!$B$14:$B$53,"="&amp;'PK Übersicht'!$A28),"€ 0,00")</f>
        <v>0</v>
      </c>
      <c r="P28" s="212">
        <f t="shared" si="5"/>
        <v>0</v>
      </c>
    </row>
    <row r="29" spans="1:16" ht="18" customHeight="1" x14ac:dyDescent="0.2">
      <c r="A29" s="185" t="str">
        <f t="shared" si="4"/>
        <v/>
      </c>
      <c r="B29" s="173">
        <f>IF($A29&gt;0,SUMIFS('PK Struktur'!$R$14:$R$53,'PK Struktur'!$C$14:$C$53,"="&amp;'PK Übersicht'!B$10,'PK Struktur'!$B$14:$B$53,"="&amp;'PK Übersicht'!$A29)+SUMIFS('PK kofinanziert'!$W$14:$W$53,'PK kofinanziert'!$C$14:$C$53,"="&amp;'PK Übersicht'!B$10,'PK kofinanziert'!$B$14:$B$53,"="&amp;'PK Übersicht'!$A29),"€ 0,00")</f>
        <v>0</v>
      </c>
      <c r="C29" s="173">
        <f>IF($A29&gt;0,SUMIFS('PK Struktur'!$R$14:$R$53,'PK Struktur'!$C$14:$C$53,"="&amp;'PK Übersicht'!C$10,'PK Struktur'!$B$14:$B$53,"="&amp;'PK Übersicht'!$A29)+SUMIFS('PK kofinanziert'!$W$14:$W$53,'PK kofinanziert'!$C$14:$C$53,"="&amp;'PK Übersicht'!C$10,'PK kofinanziert'!$B$14:$B$53,"="&amp;'PK Übersicht'!$A29),"€ 0,00")</f>
        <v>0</v>
      </c>
      <c r="D29" s="173">
        <f>IF($A29&gt;0,SUMIFS('PK Struktur'!$R$14:$R$53,'PK Struktur'!$C$14:$C$53,"="&amp;'PK Übersicht'!D$10,'PK Struktur'!$B$14:$B$53,"="&amp;'PK Übersicht'!$A29)+SUMIFS('PK kofinanziert'!$W$14:$W$53,'PK kofinanziert'!$C$14:$C$53,"="&amp;'PK Übersicht'!D$10,'PK kofinanziert'!$B$14:$B$53,"="&amp;'PK Übersicht'!$A29),"€ 0,00")</f>
        <v>0</v>
      </c>
      <c r="E29" s="173">
        <f>IF($A29&gt;0,SUMIFS('PK Struktur'!$R$14:$R$53,'PK Struktur'!$C$14:$C$53,"="&amp;'PK Übersicht'!E$10,'PK Struktur'!$B$14:$B$53,"="&amp;'PK Übersicht'!$A29)+SUMIFS('PK kofinanziert'!$W$14:$W$53,'PK kofinanziert'!$C$14:$C$53,"="&amp;'PK Übersicht'!E$10,'PK kofinanziert'!$B$14:$B$53,"="&amp;'PK Übersicht'!$A29),"€ 0,00")</f>
        <v>0</v>
      </c>
      <c r="F29" s="173">
        <f>IF($A29&gt;0,SUMIFS('PK Struktur'!$R$14:$R$53,'PK Struktur'!$C$14:$C$53,"="&amp;'PK Übersicht'!F$10,'PK Struktur'!$B$14:$B$53,"="&amp;'PK Übersicht'!$A29)+SUMIFS('PK kofinanziert'!$W$14:$W$53,'PK kofinanziert'!$C$14:$C$53,"="&amp;'PK Übersicht'!F$10,'PK kofinanziert'!$B$14:$B$53,"="&amp;'PK Übersicht'!$A29),"€ 0,00")</f>
        <v>0</v>
      </c>
      <c r="G29" s="173">
        <f>IF($A29&gt;0,SUMIFS('PK Struktur'!$R$14:$R$53,'PK Struktur'!$C$14:$C$53,"="&amp;'PK Übersicht'!G$10,'PK Struktur'!$B$14:$B$53,"="&amp;'PK Übersicht'!$A29)+SUMIFS('PK kofinanziert'!$W$14:$W$53,'PK kofinanziert'!$C$14:$C$53,"="&amp;'PK Übersicht'!G$10,'PK kofinanziert'!$B$14:$B$53,"="&amp;'PK Übersicht'!$A29),"€ 0,00")</f>
        <v>0</v>
      </c>
      <c r="H29" s="173">
        <f>IF($A29&gt;0,SUMIFS('PK Struktur'!$R$14:$R$53,'PK Struktur'!$C$14:$C$53,"="&amp;'PK Übersicht'!H$10,'PK Struktur'!$B$14:$B$53,"="&amp;'PK Übersicht'!$A29)+SUMIFS('PK kofinanziert'!$W$14:$W$53,'PK kofinanziert'!$C$14:$C$53,"="&amp;'PK Übersicht'!H$10,'PK kofinanziert'!$B$14:$B$53,"="&amp;'PK Übersicht'!$A29),"€ 0,00")</f>
        <v>0</v>
      </c>
      <c r="I29" s="173">
        <f>IF($A29&gt;0,SUMIFS('PK Struktur'!$R$14:$R$53,'PK Struktur'!$C$14:$C$53,"="&amp;'PK Übersicht'!I$10,'PK Struktur'!$B$14:$B$53,"="&amp;'PK Übersicht'!$A29)+SUMIFS('PK kofinanziert'!$W$14:$W$53,'PK kofinanziert'!$C$14:$C$53,"="&amp;'PK Übersicht'!I$10,'PK kofinanziert'!$B$14:$B$53,"="&amp;'PK Übersicht'!$A29),"€ 0,00")</f>
        <v>0</v>
      </c>
      <c r="J29" s="173">
        <f>IF($A29&gt;0,SUMIFS('PK Struktur'!$R$14:$R$53,'PK Struktur'!$C$14:$C$53,"="&amp;'PK Übersicht'!J$10,'PK Struktur'!$B$14:$B$53,"="&amp;'PK Übersicht'!$A29)+SUMIFS('PK kofinanziert'!$W$14:$W$53,'PK kofinanziert'!$C$14:$C$53,"="&amp;'PK Übersicht'!J$10,'PK kofinanziert'!$B$14:$B$53,"="&amp;'PK Übersicht'!$A29),"€ 0,00")</f>
        <v>0</v>
      </c>
      <c r="K29" s="173">
        <f>IF($A29&gt;0,SUMIFS('PK Struktur'!$R$14:$R$53,'PK Struktur'!$C$14:$C$53,"="&amp;'PK Übersicht'!K$10,'PK Struktur'!$B$14:$B$53,"="&amp;'PK Übersicht'!$A29)+SUMIFS('PK kofinanziert'!$W$14:$W$53,'PK kofinanziert'!$C$14:$C$53,"="&amp;'PK Übersicht'!K$10,'PK kofinanziert'!$B$14:$B$53,"="&amp;'PK Übersicht'!$A29),"€ 0,00")</f>
        <v>0</v>
      </c>
      <c r="L29" s="173">
        <f>IF($A29&gt;0,SUMIFS('PK Struktur'!$R$14:$R$53,'PK Struktur'!$C$14:$C$53,"="&amp;'PK Übersicht'!L$10,'PK Struktur'!$B$14:$B$53,"="&amp;'PK Übersicht'!$A29)+SUMIFS('PK kofinanziert'!$W$14:$W$53,'PK kofinanziert'!$C$14:$C$53,"="&amp;'PK Übersicht'!L$10,'PK kofinanziert'!$B$14:$B$53,"="&amp;'PK Übersicht'!$A29),"€ 0,00")</f>
        <v>0</v>
      </c>
      <c r="M29" s="173">
        <f>IF($A29&gt;0,SUMIFS('PK Struktur'!$R$14:$R$53,'PK Struktur'!$C$14:$C$53,"="&amp;'PK Übersicht'!M$10,'PK Struktur'!$B$14:$B$53,"="&amp;'PK Übersicht'!$A29)+SUMIFS('PK kofinanziert'!$W$14:$W$53,'PK kofinanziert'!$C$14:$C$53,"="&amp;'PK Übersicht'!M$10,'PK kofinanziert'!$B$14:$B$53,"="&amp;'PK Übersicht'!$A29),"€ 0,00")</f>
        <v>0</v>
      </c>
      <c r="N29" s="173">
        <f>IF($A29&gt;0,SUMIFS('PK Struktur'!$R$14:$R$53,'PK Struktur'!$C$14:$C$53,"="&amp;'PK Übersicht'!N$10,'PK Struktur'!$B$14:$B$53,"="&amp;'PK Übersicht'!$A29)+SUMIFS('PK kofinanziert'!$W$14:$W$53,'PK kofinanziert'!$C$14:$C$53,"="&amp;'PK Übersicht'!N$10,'PK kofinanziert'!$B$14:$B$53,"="&amp;'PK Übersicht'!$A29),"€ 0,00")</f>
        <v>0</v>
      </c>
      <c r="O29" s="208">
        <f>IF($A29&gt;0,SUMIFS('PK Struktur'!$R$14:$R$53,'PK Struktur'!$C$14:$C$53,"="&amp;'PK Übersicht'!O$10,'PK Struktur'!$B$14:$B$53,"="&amp;'PK Übersicht'!$A29)+SUMIFS('PK kofinanziert'!$W$14:$W$53,'PK kofinanziert'!$C$14:$C$53,"="&amp;'PK Übersicht'!O$10,'PK kofinanziert'!$B$14:$B$53,"="&amp;'PK Übersicht'!$A29),"€ 0,00")</f>
        <v>0</v>
      </c>
      <c r="P29" s="212">
        <f t="shared" si="5"/>
        <v>0</v>
      </c>
    </row>
    <row r="30" spans="1:16" ht="18" customHeight="1" x14ac:dyDescent="0.2">
      <c r="A30" s="185" t="str">
        <f t="shared" si="4"/>
        <v/>
      </c>
      <c r="B30" s="173">
        <f>IF($A30&gt;0,SUMIFS('PK Struktur'!$R$14:$R$53,'PK Struktur'!$C$14:$C$53,"="&amp;'PK Übersicht'!B$10,'PK Struktur'!$B$14:$B$53,"="&amp;'PK Übersicht'!$A30)+SUMIFS('PK kofinanziert'!$W$14:$W$53,'PK kofinanziert'!$C$14:$C$53,"="&amp;'PK Übersicht'!B$10,'PK kofinanziert'!$B$14:$B$53,"="&amp;'PK Übersicht'!$A30),"€ 0,00")</f>
        <v>0</v>
      </c>
      <c r="C30" s="173">
        <f>IF($A30&gt;0,SUMIFS('PK Struktur'!$R$14:$R$53,'PK Struktur'!$C$14:$C$53,"="&amp;'PK Übersicht'!C$10,'PK Struktur'!$B$14:$B$53,"="&amp;'PK Übersicht'!$A30)+SUMIFS('PK kofinanziert'!$W$14:$W$53,'PK kofinanziert'!$C$14:$C$53,"="&amp;'PK Übersicht'!C$10,'PK kofinanziert'!$B$14:$B$53,"="&amp;'PK Übersicht'!$A30),"€ 0,00")</f>
        <v>0</v>
      </c>
      <c r="D30" s="173">
        <f>IF($A30&gt;0,SUMIFS('PK Struktur'!$R$14:$R$53,'PK Struktur'!$C$14:$C$53,"="&amp;'PK Übersicht'!D$10,'PK Struktur'!$B$14:$B$53,"="&amp;'PK Übersicht'!$A30)+SUMIFS('PK kofinanziert'!$W$14:$W$53,'PK kofinanziert'!$C$14:$C$53,"="&amp;'PK Übersicht'!D$10,'PK kofinanziert'!$B$14:$B$53,"="&amp;'PK Übersicht'!$A30),"€ 0,00")</f>
        <v>0</v>
      </c>
      <c r="E30" s="173">
        <f>IF($A30&gt;0,SUMIFS('PK Struktur'!$R$14:$R$53,'PK Struktur'!$C$14:$C$53,"="&amp;'PK Übersicht'!E$10,'PK Struktur'!$B$14:$B$53,"="&amp;'PK Übersicht'!$A30)+SUMIFS('PK kofinanziert'!$W$14:$W$53,'PK kofinanziert'!$C$14:$C$53,"="&amp;'PK Übersicht'!E$10,'PK kofinanziert'!$B$14:$B$53,"="&amp;'PK Übersicht'!$A30),"€ 0,00")</f>
        <v>0</v>
      </c>
      <c r="F30" s="173">
        <f>IF($A30&gt;0,SUMIFS('PK Struktur'!$R$14:$R$53,'PK Struktur'!$C$14:$C$53,"="&amp;'PK Übersicht'!F$10,'PK Struktur'!$B$14:$B$53,"="&amp;'PK Übersicht'!$A30)+SUMIFS('PK kofinanziert'!$W$14:$W$53,'PK kofinanziert'!$C$14:$C$53,"="&amp;'PK Übersicht'!F$10,'PK kofinanziert'!$B$14:$B$53,"="&amp;'PK Übersicht'!$A30),"€ 0,00")</f>
        <v>0</v>
      </c>
      <c r="G30" s="173">
        <f>IF($A30&gt;0,SUMIFS('PK Struktur'!$R$14:$R$53,'PK Struktur'!$C$14:$C$53,"="&amp;'PK Übersicht'!G$10,'PK Struktur'!$B$14:$B$53,"="&amp;'PK Übersicht'!$A30)+SUMIFS('PK kofinanziert'!$W$14:$W$53,'PK kofinanziert'!$C$14:$C$53,"="&amp;'PK Übersicht'!G$10,'PK kofinanziert'!$B$14:$B$53,"="&amp;'PK Übersicht'!$A30),"€ 0,00")</f>
        <v>0</v>
      </c>
      <c r="H30" s="173">
        <f>IF($A30&gt;0,SUMIFS('PK Struktur'!$R$14:$R$53,'PK Struktur'!$C$14:$C$53,"="&amp;'PK Übersicht'!H$10,'PK Struktur'!$B$14:$B$53,"="&amp;'PK Übersicht'!$A30)+SUMIFS('PK kofinanziert'!$W$14:$W$53,'PK kofinanziert'!$C$14:$C$53,"="&amp;'PK Übersicht'!H$10,'PK kofinanziert'!$B$14:$B$53,"="&amp;'PK Übersicht'!$A30),"€ 0,00")</f>
        <v>0</v>
      </c>
      <c r="I30" s="173">
        <f>IF($A30&gt;0,SUMIFS('PK Struktur'!$R$14:$R$53,'PK Struktur'!$C$14:$C$53,"="&amp;'PK Übersicht'!I$10,'PK Struktur'!$B$14:$B$53,"="&amp;'PK Übersicht'!$A30)+SUMIFS('PK kofinanziert'!$W$14:$W$53,'PK kofinanziert'!$C$14:$C$53,"="&amp;'PK Übersicht'!I$10,'PK kofinanziert'!$B$14:$B$53,"="&amp;'PK Übersicht'!$A30),"€ 0,00")</f>
        <v>0</v>
      </c>
      <c r="J30" s="173">
        <f>IF($A30&gt;0,SUMIFS('PK Struktur'!$R$14:$R$53,'PK Struktur'!$C$14:$C$53,"="&amp;'PK Übersicht'!J$10,'PK Struktur'!$B$14:$B$53,"="&amp;'PK Übersicht'!$A30)+SUMIFS('PK kofinanziert'!$W$14:$W$53,'PK kofinanziert'!$C$14:$C$53,"="&amp;'PK Übersicht'!J$10,'PK kofinanziert'!$B$14:$B$53,"="&amp;'PK Übersicht'!$A30),"€ 0,00")</f>
        <v>0</v>
      </c>
      <c r="K30" s="173">
        <f>IF($A30&gt;0,SUMIFS('PK Struktur'!$R$14:$R$53,'PK Struktur'!$C$14:$C$53,"="&amp;'PK Übersicht'!K$10,'PK Struktur'!$B$14:$B$53,"="&amp;'PK Übersicht'!$A30)+SUMIFS('PK kofinanziert'!$W$14:$W$53,'PK kofinanziert'!$C$14:$C$53,"="&amp;'PK Übersicht'!K$10,'PK kofinanziert'!$B$14:$B$53,"="&amp;'PK Übersicht'!$A30),"€ 0,00")</f>
        <v>0</v>
      </c>
      <c r="L30" s="173">
        <f>IF($A30&gt;0,SUMIFS('PK Struktur'!$R$14:$R$53,'PK Struktur'!$C$14:$C$53,"="&amp;'PK Übersicht'!L$10,'PK Struktur'!$B$14:$B$53,"="&amp;'PK Übersicht'!$A30)+SUMIFS('PK kofinanziert'!$W$14:$W$53,'PK kofinanziert'!$C$14:$C$53,"="&amp;'PK Übersicht'!L$10,'PK kofinanziert'!$B$14:$B$53,"="&amp;'PK Übersicht'!$A30),"€ 0,00")</f>
        <v>0</v>
      </c>
      <c r="M30" s="173">
        <f>IF($A30&gt;0,SUMIFS('PK Struktur'!$R$14:$R$53,'PK Struktur'!$C$14:$C$53,"="&amp;'PK Übersicht'!M$10,'PK Struktur'!$B$14:$B$53,"="&amp;'PK Übersicht'!$A30)+SUMIFS('PK kofinanziert'!$W$14:$W$53,'PK kofinanziert'!$C$14:$C$53,"="&amp;'PK Übersicht'!M$10,'PK kofinanziert'!$B$14:$B$53,"="&amp;'PK Übersicht'!$A30),"€ 0,00")</f>
        <v>0</v>
      </c>
      <c r="N30" s="173">
        <f>IF($A30&gt;0,SUMIFS('PK Struktur'!$R$14:$R$53,'PK Struktur'!$C$14:$C$53,"="&amp;'PK Übersicht'!N$10,'PK Struktur'!$B$14:$B$53,"="&amp;'PK Übersicht'!$A30)+SUMIFS('PK kofinanziert'!$W$14:$W$53,'PK kofinanziert'!$C$14:$C$53,"="&amp;'PK Übersicht'!N$10,'PK kofinanziert'!$B$14:$B$53,"="&amp;'PK Übersicht'!$A30),"€ 0,00")</f>
        <v>0</v>
      </c>
      <c r="O30" s="208">
        <f>IF($A30&gt;0,SUMIFS('PK Struktur'!$R$14:$R$53,'PK Struktur'!$C$14:$C$53,"="&amp;'PK Übersicht'!O$10,'PK Struktur'!$B$14:$B$53,"="&amp;'PK Übersicht'!$A30)+SUMIFS('PK kofinanziert'!$W$14:$W$53,'PK kofinanziert'!$C$14:$C$53,"="&amp;'PK Übersicht'!O$10,'PK kofinanziert'!$B$14:$B$53,"="&amp;'PK Übersicht'!$A30),"€ 0,00")</f>
        <v>0</v>
      </c>
      <c r="P30" s="212">
        <f t="shared" si="5"/>
        <v>0</v>
      </c>
    </row>
    <row r="31" spans="1:16" ht="18" customHeight="1" thickBot="1" x14ac:dyDescent="0.25">
      <c r="A31" s="185" t="str">
        <f t="shared" si="4"/>
        <v/>
      </c>
      <c r="B31" s="173">
        <f>IF($A31&gt;0,SUMIFS('PK Struktur'!$R$14:$R$53,'PK Struktur'!$C$14:$C$53,"="&amp;'PK Übersicht'!B$10,'PK Struktur'!$B$14:$B$53,"="&amp;'PK Übersicht'!$A31)+SUMIFS('PK kofinanziert'!$W$14:$W$53,'PK kofinanziert'!$C$14:$C$53,"="&amp;'PK Übersicht'!B$10,'PK kofinanziert'!$B$14:$B$53,"="&amp;'PK Übersicht'!$A31),"€ 0,00")</f>
        <v>0</v>
      </c>
      <c r="C31" s="173">
        <f>IF($A31&gt;0,SUMIFS('PK Struktur'!$R$14:$R$53,'PK Struktur'!$C$14:$C$53,"="&amp;'PK Übersicht'!C$10,'PK Struktur'!$B$14:$B$53,"="&amp;'PK Übersicht'!$A31)+SUMIFS('PK kofinanziert'!$W$14:$W$53,'PK kofinanziert'!$C$14:$C$53,"="&amp;'PK Übersicht'!C$10,'PK kofinanziert'!$B$14:$B$53,"="&amp;'PK Übersicht'!$A31),"€ 0,00")</f>
        <v>0</v>
      </c>
      <c r="D31" s="173">
        <f>IF($A31&gt;0,SUMIFS('PK Struktur'!$R$14:$R$53,'PK Struktur'!$C$14:$C$53,"="&amp;'PK Übersicht'!D$10,'PK Struktur'!$B$14:$B$53,"="&amp;'PK Übersicht'!$A31)+SUMIFS('PK kofinanziert'!$W$14:$W$53,'PK kofinanziert'!$C$14:$C$53,"="&amp;'PK Übersicht'!D$10,'PK kofinanziert'!$B$14:$B$53,"="&amp;'PK Übersicht'!$A31),"€ 0,00")</f>
        <v>0</v>
      </c>
      <c r="E31" s="173">
        <f>IF($A31&gt;0,SUMIFS('PK Struktur'!$R$14:$R$53,'PK Struktur'!$C$14:$C$53,"="&amp;'PK Übersicht'!E$10,'PK Struktur'!$B$14:$B$53,"="&amp;'PK Übersicht'!$A31)+SUMIFS('PK kofinanziert'!$W$14:$W$53,'PK kofinanziert'!$C$14:$C$53,"="&amp;'PK Übersicht'!E$10,'PK kofinanziert'!$B$14:$B$53,"="&amp;'PK Übersicht'!$A31),"€ 0,00")</f>
        <v>0</v>
      </c>
      <c r="F31" s="173">
        <f>IF($A31&gt;0,SUMIFS('PK Struktur'!$R$14:$R$53,'PK Struktur'!$C$14:$C$53,"="&amp;'PK Übersicht'!F$10,'PK Struktur'!$B$14:$B$53,"="&amp;'PK Übersicht'!$A31)+SUMIFS('PK kofinanziert'!$W$14:$W$53,'PK kofinanziert'!$C$14:$C$53,"="&amp;'PK Übersicht'!F$10,'PK kofinanziert'!$B$14:$B$53,"="&amp;'PK Übersicht'!$A31),"€ 0,00")</f>
        <v>0</v>
      </c>
      <c r="G31" s="173">
        <f>IF($A31&gt;0,SUMIFS('PK Struktur'!$R$14:$R$53,'PK Struktur'!$C$14:$C$53,"="&amp;'PK Übersicht'!G$10,'PK Struktur'!$B$14:$B$53,"="&amp;'PK Übersicht'!$A31)+SUMIFS('PK kofinanziert'!$W$14:$W$53,'PK kofinanziert'!$C$14:$C$53,"="&amp;'PK Übersicht'!G$10,'PK kofinanziert'!$B$14:$B$53,"="&amp;'PK Übersicht'!$A31),"€ 0,00")</f>
        <v>0</v>
      </c>
      <c r="H31" s="173">
        <f>IF($A31&gt;0,SUMIFS('PK Struktur'!$R$14:$R$53,'PK Struktur'!$C$14:$C$53,"="&amp;'PK Übersicht'!H$10,'PK Struktur'!$B$14:$B$53,"="&amp;'PK Übersicht'!$A31)+SUMIFS('PK kofinanziert'!$W$14:$W$53,'PK kofinanziert'!$C$14:$C$53,"="&amp;'PK Übersicht'!H$10,'PK kofinanziert'!$B$14:$B$53,"="&amp;'PK Übersicht'!$A31),"€ 0,00")</f>
        <v>0</v>
      </c>
      <c r="I31" s="173">
        <f>IF($A31&gt;0,SUMIFS('PK Struktur'!$R$14:$R$53,'PK Struktur'!$C$14:$C$53,"="&amp;'PK Übersicht'!I$10,'PK Struktur'!$B$14:$B$53,"="&amp;'PK Übersicht'!$A31)+SUMIFS('PK kofinanziert'!$W$14:$W$53,'PK kofinanziert'!$C$14:$C$53,"="&amp;'PK Übersicht'!I$10,'PK kofinanziert'!$B$14:$B$53,"="&amp;'PK Übersicht'!$A31),"€ 0,00")</f>
        <v>0</v>
      </c>
      <c r="J31" s="173">
        <f>IF($A31&gt;0,SUMIFS('PK Struktur'!$R$14:$R$53,'PK Struktur'!$C$14:$C$53,"="&amp;'PK Übersicht'!J$10,'PK Struktur'!$B$14:$B$53,"="&amp;'PK Übersicht'!$A31)+SUMIFS('PK kofinanziert'!$W$14:$W$53,'PK kofinanziert'!$C$14:$C$53,"="&amp;'PK Übersicht'!J$10,'PK kofinanziert'!$B$14:$B$53,"="&amp;'PK Übersicht'!$A31),"€ 0,00")</f>
        <v>0</v>
      </c>
      <c r="K31" s="173">
        <f>IF($A31&gt;0,SUMIFS('PK Struktur'!$R$14:$R$53,'PK Struktur'!$C$14:$C$53,"="&amp;'PK Übersicht'!K$10,'PK Struktur'!$B$14:$B$53,"="&amp;'PK Übersicht'!$A31)+SUMIFS('PK kofinanziert'!$W$14:$W$53,'PK kofinanziert'!$C$14:$C$53,"="&amp;'PK Übersicht'!K$10,'PK kofinanziert'!$B$14:$B$53,"="&amp;'PK Übersicht'!$A31),"€ 0,00")</f>
        <v>0</v>
      </c>
      <c r="L31" s="173">
        <f>IF($A31&gt;0,SUMIFS('PK Struktur'!$R$14:$R$53,'PK Struktur'!$C$14:$C$53,"="&amp;'PK Übersicht'!L$10,'PK Struktur'!$B$14:$B$53,"="&amp;'PK Übersicht'!$A31)+SUMIFS('PK kofinanziert'!$W$14:$W$53,'PK kofinanziert'!$C$14:$C$53,"="&amp;'PK Übersicht'!L$10,'PK kofinanziert'!$B$14:$B$53,"="&amp;'PK Übersicht'!$A31),"€ 0,00")</f>
        <v>0</v>
      </c>
      <c r="M31" s="173">
        <f>IF($A31&gt;0,SUMIFS('PK Struktur'!$R$14:$R$53,'PK Struktur'!$C$14:$C$53,"="&amp;'PK Übersicht'!M$10,'PK Struktur'!$B$14:$B$53,"="&amp;'PK Übersicht'!$A31)+SUMIFS('PK kofinanziert'!$W$14:$W$53,'PK kofinanziert'!$C$14:$C$53,"="&amp;'PK Übersicht'!M$10,'PK kofinanziert'!$B$14:$B$53,"="&amp;'PK Übersicht'!$A31),"€ 0,00")</f>
        <v>0</v>
      </c>
      <c r="N31" s="173">
        <f>IF($A31&gt;0,SUMIFS('PK Struktur'!$R$14:$R$53,'PK Struktur'!$C$14:$C$53,"="&amp;'PK Übersicht'!N$10,'PK Struktur'!$B$14:$B$53,"="&amp;'PK Übersicht'!$A31)+SUMIFS('PK kofinanziert'!$W$14:$W$53,'PK kofinanziert'!$C$14:$C$53,"="&amp;'PK Übersicht'!N$10,'PK kofinanziert'!$B$14:$B$53,"="&amp;'PK Übersicht'!$A31),"€ 0,00")</f>
        <v>0</v>
      </c>
      <c r="O31" s="208">
        <f>IF($A31&gt;0,SUMIFS('PK Struktur'!$R$14:$R$53,'PK Struktur'!$C$14:$C$53,"="&amp;'PK Übersicht'!O$10,'PK Struktur'!$B$14:$B$53,"="&amp;'PK Übersicht'!$A31)+SUMIFS('PK kofinanziert'!$W$14:$W$53,'PK kofinanziert'!$C$14:$C$53,"="&amp;'PK Übersicht'!O$10,'PK kofinanziert'!$B$14:$B$53,"="&amp;'PK Übersicht'!$A31),"€ 0,00")</f>
        <v>0</v>
      </c>
      <c r="P31" s="213">
        <f t="shared" si="5"/>
        <v>0</v>
      </c>
    </row>
    <row r="32" spans="1:16" ht="18" customHeight="1" thickBot="1" x14ac:dyDescent="0.25">
      <c r="A32" s="177" t="s">
        <v>116</v>
      </c>
      <c r="B32" s="178">
        <f>B26+B27+B28+B29+B30+B31</f>
        <v>0</v>
      </c>
      <c r="C32" s="178">
        <f t="shared" ref="C32" si="6">C26+C27+C28+C29+C30+C31</f>
        <v>0</v>
      </c>
      <c r="D32" s="178">
        <f t="shared" ref="D32" si="7">D26+D27+D28+D29+D30+D31</f>
        <v>0</v>
      </c>
      <c r="E32" s="178">
        <f t="shared" ref="E32" si="8">E26+E27+E28+E29+E30+E31</f>
        <v>0</v>
      </c>
      <c r="F32" s="178">
        <f t="shared" ref="F32" si="9">F26+F27+F28+F29+F30+F31</f>
        <v>0</v>
      </c>
      <c r="G32" s="178">
        <f t="shared" ref="G32" si="10">G26+G27+G28+G29+G30+G31</f>
        <v>0</v>
      </c>
      <c r="H32" s="178">
        <f t="shared" ref="H32" si="11">H26+H27+H28+H29+H30+H31</f>
        <v>0</v>
      </c>
      <c r="I32" s="178">
        <f t="shared" ref="I32" si="12">I26+I27+I28+I29+I30+I31</f>
        <v>0</v>
      </c>
      <c r="J32" s="178">
        <f t="shared" ref="J32" si="13">J26+J27+J28+J29+J30+J31</f>
        <v>0</v>
      </c>
      <c r="K32" s="178">
        <f t="shared" ref="K32" si="14">K26+K27+K28+K29+K30+K31</f>
        <v>0</v>
      </c>
      <c r="L32" s="178">
        <f t="shared" ref="L32" si="15">L26+L27+L28+L29+L30+L31</f>
        <v>0</v>
      </c>
      <c r="M32" s="178">
        <f t="shared" ref="M32" si="16">M26+M27+M28+M29+M30+M31</f>
        <v>0</v>
      </c>
      <c r="N32" s="178">
        <f t="shared" ref="N32" si="17">N26+N27+N28+N29+N30+N31</f>
        <v>0</v>
      </c>
      <c r="O32" s="178">
        <f t="shared" ref="O32" si="18">O26+O27+O28+O29+O30+O31</f>
        <v>0</v>
      </c>
      <c r="P32" s="210"/>
    </row>
    <row r="34" spans="1:20" ht="13.5" thickBot="1" x14ac:dyDescent="0.25"/>
    <row r="35" spans="1:20" ht="64.5" customHeight="1" thickBot="1" x14ac:dyDescent="0.3">
      <c r="A35" s="497"/>
      <c r="B35" s="498"/>
      <c r="C35" s="499"/>
      <c r="D35" s="499"/>
      <c r="E35" s="499"/>
      <c r="F35" s="499"/>
      <c r="G35" s="499"/>
      <c r="H35" s="499"/>
      <c r="I35" s="499"/>
      <c r="J35" s="499"/>
      <c r="K35" s="500"/>
      <c r="L35" s="203"/>
      <c r="M35" s="204"/>
      <c r="N35" s="204"/>
      <c r="O35" s="204"/>
      <c r="P35" s="204"/>
      <c r="Q35" s="204"/>
      <c r="R35" s="204"/>
      <c r="S35" s="204"/>
      <c r="T35" s="204"/>
    </row>
    <row r="36" spans="1:20" ht="15" x14ac:dyDescent="0.25">
      <c r="A36" s="303" t="s">
        <v>25</v>
      </c>
      <c r="B36" s="303"/>
      <c r="C36" s="303"/>
      <c r="D36" s="303"/>
      <c r="E36" s="303"/>
      <c r="F36" s="303"/>
      <c r="G36" s="303"/>
      <c r="H36" s="303"/>
      <c r="I36" s="303"/>
      <c r="J36" s="303"/>
      <c r="K36" s="303"/>
      <c r="L36" s="303"/>
      <c r="M36" s="303"/>
      <c r="N36" s="303"/>
      <c r="O36" s="303"/>
      <c r="P36" s="303"/>
      <c r="Q36" s="303"/>
      <c r="R36" s="303"/>
      <c r="S36" s="303"/>
      <c r="T36" s="303"/>
    </row>
    <row r="37" spans="1:20" ht="40.700000000000003" customHeight="1" x14ac:dyDescent="0.25">
      <c r="A37" s="528" t="s">
        <v>69</v>
      </c>
      <c r="B37" s="528"/>
      <c r="C37" s="528"/>
      <c r="D37" s="528"/>
      <c r="E37" s="528"/>
      <c r="F37" s="528"/>
      <c r="G37" s="528"/>
      <c r="H37" s="528"/>
      <c r="I37" s="528"/>
      <c r="J37" s="528"/>
      <c r="K37" s="528"/>
      <c r="L37" s="528"/>
      <c r="M37" s="528"/>
      <c r="N37" s="528"/>
      <c r="O37" s="528"/>
      <c r="P37" s="528"/>
      <c r="Q37" s="304"/>
      <c r="R37" s="304"/>
      <c r="S37" s="304"/>
      <c r="T37" s="304"/>
    </row>
  </sheetData>
  <sheetProtection algorithmName="SHA-512" hashValue="p+VaW5stdrsVbswLQTEo5StpMZxBG987Z/DhYPAf9PSMPB9j6JzVIH1O207Ygdziq2vQPHDqWn3QoaY5u9F3CA==" saltValue="XoDXKp/guhHUWiMhUdX1Gg==" spinCount="100000" sheet="1" objects="1" scenarios="1"/>
  <mergeCells count="9">
    <mergeCell ref="A37:P37"/>
    <mergeCell ref="A23:P23"/>
    <mergeCell ref="C2:E2"/>
    <mergeCell ref="N6:O6"/>
    <mergeCell ref="P6:Q6"/>
    <mergeCell ref="A8:P8"/>
    <mergeCell ref="A35:K35"/>
    <mergeCell ref="C3:M3"/>
    <mergeCell ref="C4:M4"/>
  </mergeCells>
  <conditionalFormatting sqref="B17:O17">
    <cfRule type="cellIs" dxfId="0" priority="1" operator="greaterThan">
      <formula>B$20</formula>
    </cfRule>
  </conditionalFormatting>
  <pageMargins left="0.70866141732283472" right="0.70866141732283472" top="0.78740157480314965" bottom="0.78740157480314965" header="0.31496062992125984" footer="0.31496062992125984"/>
  <pageSetup paperSize="8" scale="81" orientation="landscape" cellComments="asDisplayed"/>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dropdown!$A$2:$A$11</xm:f>
          </x14:formula1>
          <xm:sqref>A11:A16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pageSetUpPr fitToPage="1"/>
  </sheetPr>
  <dimension ref="A1:X62"/>
  <sheetViews>
    <sheetView view="pageBreakPreview" zoomScale="85" zoomScaleNormal="70" zoomScaleSheetLayoutView="85" workbookViewId="0">
      <selection activeCell="L15" sqref="L15"/>
    </sheetView>
  </sheetViews>
  <sheetFormatPr baseColWidth="10" defaultColWidth="10.85546875" defaultRowHeight="15" x14ac:dyDescent="0.25"/>
  <cols>
    <col min="1" max="1" width="4.42578125" style="303" customWidth="1"/>
    <col min="2" max="2" width="24.42578125" style="303" customWidth="1"/>
    <col min="3" max="3" width="32.5703125" style="303" customWidth="1"/>
    <col min="4" max="5" width="10.85546875" style="303" customWidth="1"/>
    <col min="6" max="6" width="12.140625" style="303" customWidth="1"/>
    <col min="7" max="8" width="10.85546875" style="303" customWidth="1"/>
    <col min="9" max="9" width="10.85546875" style="303"/>
    <col min="10" max="10" width="12.5703125" style="303" customWidth="1"/>
    <col min="11" max="11" width="37.85546875" style="303" customWidth="1"/>
    <col min="12" max="19" width="10.85546875" style="303"/>
    <col min="20" max="20" width="34.85546875" style="303" customWidth="1"/>
    <col min="21" max="16384" width="10.85546875" style="303"/>
  </cols>
  <sheetData>
    <row r="1" spans="1:23" x14ac:dyDescent="0.25"/>
    <row r="4" spans="1:23" x14ac:dyDescent="0.25">
      <c r="A4" s="142" t="s">
        <v>186</v>
      </c>
      <c r="B4" s="142"/>
      <c r="C4" s="502">
        <f>Übersicht!C4</f>
        <v>0</v>
      </c>
      <c r="D4" s="503"/>
      <c r="E4" s="504"/>
      <c r="F4" s="165"/>
      <c r="G4" s="165"/>
      <c r="H4" s="165"/>
      <c r="I4" s="165"/>
      <c r="J4" s="165"/>
      <c r="K4" s="165"/>
      <c r="L4" s="143"/>
      <c r="M4" s="143"/>
      <c r="N4" s="143"/>
      <c r="O4" s="143"/>
      <c r="P4" s="113"/>
      <c r="Q4" s="113"/>
      <c r="R4" s="113"/>
      <c r="S4" s="113"/>
      <c r="T4" s="113"/>
      <c r="U4" s="113"/>
      <c r="V4" s="113"/>
      <c r="W4" s="113"/>
    </row>
    <row r="5" spans="1:23" x14ac:dyDescent="0.25">
      <c r="A5" s="142" t="s">
        <v>32</v>
      </c>
      <c r="B5" s="142"/>
      <c r="C5" s="505">
        <f>Übersicht!C5</f>
        <v>0</v>
      </c>
      <c r="D5" s="506"/>
      <c r="E5" s="506"/>
      <c r="F5" s="506"/>
      <c r="G5" s="506"/>
      <c r="H5" s="506"/>
      <c r="I5" s="506"/>
      <c r="J5" s="506"/>
      <c r="K5" s="506"/>
      <c r="L5" s="506"/>
      <c r="M5" s="506"/>
      <c r="N5" s="506"/>
      <c r="O5" s="191"/>
      <c r="P5" s="114"/>
      <c r="Q5" s="114"/>
      <c r="R5" s="114"/>
      <c r="S5" s="114"/>
      <c r="T5" s="114"/>
      <c r="U5" s="114"/>
      <c r="V5" s="114"/>
      <c r="W5" s="114"/>
    </row>
    <row r="6" spans="1:23" x14ac:dyDescent="0.25">
      <c r="A6" s="142" t="s">
        <v>31</v>
      </c>
      <c r="B6" s="142"/>
      <c r="C6" s="505">
        <f>Übersicht!C6</f>
        <v>0</v>
      </c>
      <c r="D6" s="506"/>
      <c r="E6" s="506"/>
      <c r="F6" s="506"/>
      <c r="G6" s="506"/>
      <c r="H6" s="506"/>
      <c r="I6" s="506"/>
      <c r="J6" s="506"/>
      <c r="K6" s="506"/>
      <c r="L6" s="506"/>
      <c r="M6" s="506"/>
      <c r="N6" s="506"/>
      <c r="O6" s="507"/>
      <c r="P6" s="114"/>
      <c r="Q6" s="114"/>
      <c r="R6" s="114"/>
      <c r="S6" s="114"/>
      <c r="T6" s="114"/>
      <c r="U6" s="114"/>
      <c r="V6" s="114"/>
      <c r="W6" s="114"/>
    </row>
    <row r="7" spans="1:23" x14ac:dyDescent="0.25">
      <c r="A7" s="142" t="s">
        <v>55</v>
      </c>
      <c r="B7" s="142"/>
      <c r="C7" s="144">
        <f>Übersicht!C12</f>
        <v>0</v>
      </c>
    </row>
    <row r="8" spans="1:23" x14ac:dyDescent="0.25">
      <c r="A8" s="142" t="s">
        <v>28</v>
      </c>
      <c r="B8" s="142"/>
      <c r="C8" s="307">
        <f>Übersicht!C14</f>
        <v>0</v>
      </c>
      <c r="D8" s="308">
        <f>Übersicht!D14</f>
        <v>0</v>
      </c>
      <c r="E8" s="167"/>
      <c r="F8" s="167"/>
      <c r="G8" s="167"/>
      <c r="H8" s="167"/>
      <c r="I8" s="167"/>
      <c r="J8" s="167"/>
      <c r="K8" s="167"/>
      <c r="L8" s="399"/>
      <c r="M8" s="399"/>
      <c r="N8" s="541"/>
      <c r="O8" s="541"/>
      <c r="Q8" s="83"/>
    </row>
    <row r="10" spans="1:23" ht="19.5" thickBot="1" x14ac:dyDescent="0.35">
      <c r="A10" s="145" t="s">
        <v>109</v>
      </c>
      <c r="B10" s="145"/>
      <c r="C10" s="80"/>
      <c r="D10" s="80"/>
      <c r="E10" s="80"/>
      <c r="F10" s="80"/>
      <c r="G10" s="80"/>
      <c r="H10" s="80"/>
      <c r="I10" s="80"/>
    </row>
    <row r="11" spans="1:23" ht="21.4" customHeight="1" x14ac:dyDescent="0.25">
      <c r="A11" s="512" t="s">
        <v>24</v>
      </c>
      <c r="B11" s="513"/>
      <c r="C11" s="548"/>
      <c r="D11" s="548"/>
      <c r="E11" s="548"/>
      <c r="F11" s="548"/>
      <c r="G11" s="548"/>
      <c r="H11" s="548"/>
      <c r="I11" s="548"/>
      <c r="J11" s="548"/>
      <c r="K11" s="548"/>
      <c r="L11" s="518" t="s">
        <v>45</v>
      </c>
      <c r="M11" s="519"/>
      <c r="N11" s="519"/>
      <c r="O11" s="519"/>
      <c r="P11" s="519"/>
      <c r="Q11" s="519"/>
      <c r="R11" s="519"/>
      <c r="S11" s="519"/>
      <c r="T11" s="520"/>
    </row>
    <row r="12" spans="1:23" ht="15" customHeight="1" thickBot="1" x14ac:dyDescent="0.3">
      <c r="A12" s="549"/>
      <c r="B12" s="550"/>
      <c r="C12" s="550"/>
      <c r="D12" s="550"/>
      <c r="E12" s="550"/>
      <c r="F12" s="550"/>
      <c r="G12" s="550"/>
      <c r="H12" s="550"/>
      <c r="I12" s="550"/>
      <c r="J12" s="550"/>
      <c r="K12" s="550"/>
      <c r="L12" s="551"/>
      <c r="M12" s="552"/>
      <c r="N12" s="552"/>
      <c r="O12" s="552"/>
      <c r="P12" s="552"/>
      <c r="Q12" s="552"/>
      <c r="R12" s="552"/>
      <c r="S12" s="552"/>
      <c r="T12" s="553"/>
    </row>
    <row r="13" spans="1:23" ht="61.5" thickBot="1" x14ac:dyDescent="0.3">
      <c r="A13" s="147"/>
      <c r="B13" s="129" t="s">
        <v>86</v>
      </c>
      <c r="C13" s="148" t="s">
        <v>47</v>
      </c>
      <c r="D13" s="148" t="s">
        <v>101</v>
      </c>
      <c r="E13" s="148" t="s">
        <v>102</v>
      </c>
      <c r="F13" s="148" t="s">
        <v>103</v>
      </c>
      <c r="G13" s="148" t="s">
        <v>100</v>
      </c>
      <c r="H13" s="148" t="s">
        <v>96</v>
      </c>
      <c r="I13" s="148" t="s">
        <v>99</v>
      </c>
      <c r="J13" s="148" t="s">
        <v>75</v>
      </c>
      <c r="K13" s="149" t="s">
        <v>0</v>
      </c>
      <c r="L13" s="147" t="s">
        <v>104</v>
      </c>
      <c r="M13" s="148" t="s">
        <v>105</v>
      </c>
      <c r="N13" s="148" t="s">
        <v>106</v>
      </c>
      <c r="O13" s="148" t="s">
        <v>107</v>
      </c>
      <c r="P13" s="148" t="s">
        <v>97</v>
      </c>
      <c r="Q13" s="148" t="s">
        <v>108</v>
      </c>
      <c r="R13" s="148" t="s">
        <v>98</v>
      </c>
      <c r="S13" s="192" t="s">
        <v>33</v>
      </c>
      <c r="T13" s="152" t="s">
        <v>2</v>
      </c>
    </row>
    <row r="14" spans="1:23" x14ac:dyDescent="0.25">
      <c r="A14" s="193">
        <v>1</v>
      </c>
      <c r="B14" s="68"/>
      <c r="C14" s="338"/>
      <c r="D14" s="119"/>
      <c r="E14" s="119"/>
      <c r="F14" s="194">
        <f>D14+E14</f>
        <v>0</v>
      </c>
      <c r="G14" s="119"/>
      <c r="H14" s="195" t="str">
        <f>IF(F14&gt;0,F14/G14,"0")</f>
        <v>0</v>
      </c>
      <c r="I14" s="119"/>
      <c r="J14" s="196">
        <f>H14*I14</f>
        <v>0</v>
      </c>
      <c r="K14" s="41"/>
      <c r="L14" s="311"/>
      <c r="M14" s="312"/>
      <c r="N14" s="261">
        <f>L14+M14</f>
        <v>0</v>
      </c>
      <c r="O14" s="313"/>
      <c r="P14" s="263" t="str">
        <f>IF(O14&gt;0,N14/O14,"0")</f>
        <v>0</v>
      </c>
      <c r="Q14" s="314"/>
      <c r="R14" s="261">
        <f>P14*Q14</f>
        <v>0</v>
      </c>
      <c r="S14" s="261">
        <f>J14-R14</f>
        <v>0</v>
      </c>
      <c r="T14" s="315"/>
    </row>
    <row r="15" spans="1:23" x14ac:dyDescent="0.25">
      <c r="A15" s="153">
        <v>2</v>
      </c>
      <c r="B15" s="68"/>
      <c r="C15" s="79"/>
      <c r="D15" s="19"/>
      <c r="E15" s="19"/>
      <c r="F15" s="144">
        <f t="shared" ref="F15:F46" si="0">D15+E15</f>
        <v>0</v>
      </c>
      <c r="G15" s="19"/>
      <c r="H15" s="197" t="str">
        <f t="shared" ref="H15:H53" si="1">IF(F15&gt;0,F15/G15,"0")</f>
        <v>0</v>
      </c>
      <c r="I15" s="19"/>
      <c r="J15" s="198">
        <f t="shared" ref="J15:J46" si="2">H15*I15</f>
        <v>0</v>
      </c>
      <c r="K15" s="70"/>
      <c r="L15" s="316"/>
      <c r="M15" s="317"/>
      <c r="N15" s="246">
        <f>L15+M15</f>
        <v>0</v>
      </c>
      <c r="O15" s="318"/>
      <c r="P15" s="264" t="str">
        <f t="shared" ref="P15:P53" si="3">IF(O15&gt;0,N15/O15,"0")</f>
        <v>0</v>
      </c>
      <c r="Q15" s="319"/>
      <c r="R15" s="246">
        <f>P15*Q15</f>
        <v>0</v>
      </c>
      <c r="S15" s="246">
        <f>J15-R15</f>
        <v>0</v>
      </c>
      <c r="T15" s="320"/>
    </row>
    <row r="16" spans="1:23" x14ac:dyDescent="0.25">
      <c r="A16" s="153">
        <v>3</v>
      </c>
      <c r="B16" s="68"/>
      <c r="C16" s="79"/>
      <c r="D16" s="19"/>
      <c r="E16" s="19"/>
      <c r="F16" s="144">
        <f t="shared" si="0"/>
        <v>0</v>
      </c>
      <c r="G16" s="19"/>
      <c r="H16" s="197" t="str">
        <f t="shared" si="1"/>
        <v>0</v>
      </c>
      <c r="I16" s="19"/>
      <c r="J16" s="198">
        <f t="shared" si="2"/>
        <v>0</v>
      </c>
      <c r="K16" s="70"/>
      <c r="L16" s="316"/>
      <c r="M16" s="317"/>
      <c r="N16" s="246">
        <f t="shared" ref="N16:N53" si="4">L16+M16</f>
        <v>0</v>
      </c>
      <c r="O16" s="317"/>
      <c r="P16" s="264" t="str">
        <f t="shared" si="3"/>
        <v>0</v>
      </c>
      <c r="Q16" s="321"/>
      <c r="R16" s="246">
        <f t="shared" ref="R16:R53" si="5">P16*Q16</f>
        <v>0</v>
      </c>
      <c r="S16" s="246">
        <f t="shared" ref="S16:S53" si="6">J16-R16</f>
        <v>0</v>
      </c>
      <c r="T16" s="320"/>
    </row>
    <row r="17" spans="1:20" x14ac:dyDescent="0.25">
      <c r="A17" s="153">
        <v>4</v>
      </c>
      <c r="B17" s="68"/>
      <c r="C17" s="79"/>
      <c r="D17" s="19"/>
      <c r="E17" s="19"/>
      <c r="F17" s="144">
        <f t="shared" si="0"/>
        <v>0</v>
      </c>
      <c r="G17" s="19"/>
      <c r="H17" s="197" t="str">
        <f t="shared" si="1"/>
        <v>0</v>
      </c>
      <c r="I17" s="19"/>
      <c r="J17" s="198">
        <f t="shared" si="2"/>
        <v>0</v>
      </c>
      <c r="K17" s="70"/>
      <c r="L17" s="316"/>
      <c r="M17" s="317"/>
      <c r="N17" s="246">
        <f t="shared" si="4"/>
        <v>0</v>
      </c>
      <c r="O17" s="317"/>
      <c r="P17" s="264" t="str">
        <f t="shared" si="3"/>
        <v>0</v>
      </c>
      <c r="Q17" s="321"/>
      <c r="R17" s="246">
        <f t="shared" si="5"/>
        <v>0</v>
      </c>
      <c r="S17" s="246">
        <f t="shared" si="6"/>
        <v>0</v>
      </c>
      <c r="T17" s="320"/>
    </row>
    <row r="18" spans="1:20" x14ac:dyDescent="0.25">
      <c r="A18" s="153">
        <v>5</v>
      </c>
      <c r="B18" s="68"/>
      <c r="C18" s="18"/>
      <c r="D18" s="19"/>
      <c r="E18" s="19"/>
      <c r="F18" s="144">
        <f t="shared" si="0"/>
        <v>0</v>
      </c>
      <c r="G18" s="19"/>
      <c r="H18" s="197" t="str">
        <f t="shared" si="1"/>
        <v>0</v>
      </c>
      <c r="I18" s="19"/>
      <c r="J18" s="198">
        <f t="shared" si="2"/>
        <v>0</v>
      </c>
      <c r="K18" s="70"/>
      <c r="L18" s="316"/>
      <c r="M18" s="317"/>
      <c r="N18" s="246">
        <f t="shared" si="4"/>
        <v>0</v>
      </c>
      <c r="O18" s="317"/>
      <c r="P18" s="264" t="str">
        <f t="shared" si="3"/>
        <v>0</v>
      </c>
      <c r="Q18" s="321"/>
      <c r="R18" s="246">
        <f t="shared" si="5"/>
        <v>0</v>
      </c>
      <c r="S18" s="246">
        <f t="shared" si="6"/>
        <v>0</v>
      </c>
      <c r="T18" s="320"/>
    </row>
    <row r="19" spans="1:20" x14ac:dyDescent="0.25">
      <c r="A19" s="153">
        <v>6</v>
      </c>
      <c r="B19" s="68"/>
      <c r="C19" s="18"/>
      <c r="D19" s="19"/>
      <c r="E19" s="19"/>
      <c r="F19" s="144">
        <f t="shared" si="0"/>
        <v>0</v>
      </c>
      <c r="G19" s="19"/>
      <c r="H19" s="197" t="str">
        <f t="shared" si="1"/>
        <v>0</v>
      </c>
      <c r="I19" s="19"/>
      <c r="J19" s="198">
        <f t="shared" si="2"/>
        <v>0</v>
      </c>
      <c r="K19" s="70"/>
      <c r="L19" s="316"/>
      <c r="M19" s="317"/>
      <c r="N19" s="246">
        <f t="shared" si="4"/>
        <v>0</v>
      </c>
      <c r="O19" s="317"/>
      <c r="P19" s="264" t="str">
        <f t="shared" si="3"/>
        <v>0</v>
      </c>
      <c r="Q19" s="321"/>
      <c r="R19" s="246">
        <f t="shared" si="5"/>
        <v>0</v>
      </c>
      <c r="S19" s="246">
        <f t="shared" si="6"/>
        <v>0</v>
      </c>
      <c r="T19" s="320"/>
    </row>
    <row r="20" spans="1:20" x14ac:dyDescent="0.25">
      <c r="A20" s="153">
        <v>7</v>
      </c>
      <c r="B20" s="68"/>
      <c r="C20" s="18"/>
      <c r="D20" s="19"/>
      <c r="E20" s="19"/>
      <c r="F20" s="144">
        <f t="shared" si="0"/>
        <v>0</v>
      </c>
      <c r="G20" s="19"/>
      <c r="H20" s="197" t="str">
        <f t="shared" si="1"/>
        <v>0</v>
      </c>
      <c r="I20" s="19"/>
      <c r="J20" s="198">
        <f t="shared" si="2"/>
        <v>0</v>
      </c>
      <c r="K20" s="70"/>
      <c r="L20" s="316"/>
      <c r="M20" s="317"/>
      <c r="N20" s="246">
        <f t="shared" si="4"/>
        <v>0</v>
      </c>
      <c r="O20" s="317"/>
      <c r="P20" s="264" t="str">
        <f t="shared" si="3"/>
        <v>0</v>
      </c>
      <c r="Q20" s="321"/>
      <c r="R20" s="246">
        <f t="shared" si="5"/>
        <v>0</v>
      </c>
      <c r="S20" s="246">
        <f t="shared" si="6"/>
        <v>0</v>
      </c>
      <c r="T20" s="320"/>
    </row>
    <row r="21" spans="1:20" x14ac:dyDescent="0.25">
      <c r="A21" s="153">
        <v>8</v>
      </c>
      <c r="B21" s="68"/>
      <c r="C21" s="18"/>
      <c r="D21" s="19"/>
      <c r="E21" s="19"/>
      <c r="F21" s="144">
        <f t="shared" si="0"/>
        <v>0</v>
      </c>
      <c r="G21" s="19"/>
      <c r="H21" s="197" t="str">
        <f t="shared" si="1"/>
        <v>0</v>
      </c>
      <c r="I21" s="19"/>
      <c r="J21" s="198">
        <f t="shared" si="2"/>
        <v>0</v>
      </c>
      <c r="K21" s="70"/>
      <c r="L21" s="316"/>
      <c r="M21" s="317"/>
      <c r="N21" s="246">
        <f t="shared" si="4"/>
        <v>0</v>
      </c>
      <c r="O21" s="317"/>
      <c r="P21" s="264" t="str">
        <f t="shared" si="3"/>
        <v>0</v>
      </c>
      <c r="Q21" s="321"/>
      <c r="R21" s="246">
        <f t="shared" si="5"/>
        <v>0</v>
      </c>
      <c r="S21" s="246">
        <f t="shared" si="6"/>
        <v>0</v>
      </c>
      <c r="T21" s="320"/>
    </row>
    <row r="22" spans="1:20" x14ac:dyDescent="0.25">
      <c r="A22" s="153">
        <v>9</v>
      </c>
      <c r="B22" s="68"/>
      <c r="C22" s="18"/>
      <c r="D22" s="19"/>
      <c r="E22" s="19"/>
      <c r="F22" s="144">
        <f t="shared" si="0"/>
        <v>0</v>
      </c>
      <c r="G22" s="19"/>
      <c r="H22" s="197" t="str">
        <f t="shared" si="1"/>
        <v>0</v>
      </c>
      <c r="I22" s="19"/>
      <c r="J22" s="198">
        <f t="shared" si="2"/>
        <v>0</v>
      </c>
      <c r="K22" s="70"/>
      <c r="L22" s="316"/>
      <c r="M22" s="317"/>
      <c r="N22" s="246">
        <f t="shared" si="4"/>
        <v>0</v>
      </c>
      <c r="O22" s="317"/>
      <c r="P22" s="264" t="str">
        <f t="shared" si="3"/>
        <v>0</v>
      </c>
      <c r="Q22" s="321"/>
      <c r="R22" s="246">
        <f t="shared" si="5"/>
        <v>0</v>
      </c>
      <c r="S22" s="246">
        <f t="shared" si="6"/>
        <v>0</v>
      </c>
      <c r="T22" s="320"/>
    </row>
    <row r="23" spans="1:20" x14ac:dyDescent="0.25">
      <c r="A23" s="153">
        <v>10</v>
      </c>
      <c r="B23" s="68"/>
      <c r="C23" s="18"/>
      <c r="D23" s="19"/>
      <c r="E23" s="19"/>
      <c r="F23" s="144">
        <f t="shared" si="0"/>
        <v>0</v>
      </c>
      <c r="G23" s="19"/>
      <c r="H23" s="197" t="str">
        <f t="shared" si="1"/>
        <v>0</v>
      </c>
      <c r="I23" s="19"/>
      <c r="J23" s="198">
        <f t="shared" si="2"/>
        <v>0</v>
      </c>
      <c r="K23" s="70"/>
      <c r="L23" s="316"/>
      <c r="M23" s="317"/>
      <c r="N23" s="246">
        <f t="shared" si="4"/>
        <v>0</v>
      </c>
      <c r="O23" s="317"/>
      <c r="P23" s="264" t="str">
        <f t="shared" si="3"/>
        <v>0</v>
      </c>
      <c r="Q23" s="321"/>
      <c r="R23" s="246">
        <f t="shared" si="5"/>
        <v>0</v>
      </c>
      <c r="S23" s="246">
        <f t="shared" si="6"/>
        <v>0</v>
      </c>
      <c r="T23" s="320"/>
    </row>
    <row r="24" spans="1:20" x14ac:dyDescent="0.25">
      <c r="A24" s="153">
        <v>11</v>
      </c>
      <c r="B24" s="68"/>
      <c r="C24" s="18"/>
      <c r="D24" s="19"/>
      <c r="E24" s="19"/>
      <c r="F24" s="144">
        <f t="shared" si="0"/>
        <v>0</v>
      </c>
      <c r="G24" s="19"/>
      <c r="H24" s="197" t="str">
        <f t="shared" si="1"/>
        <v>0</v>
      </c>
      <c r="I24" s="19"/>
      <c r="J24" s="198">
        <f t="shared" si="2"/>
        <v>0</v>
      </c>
      <c r="K24" s="70"/>
      <c r="L24" s="316"/>
      <c r="M24" s="317"/>
      <c r="N24" s="246">
        <f t="shared" si="4"/>
        <v>0</v>
      </c>
      <c r="O24" s="317"/>
      <c r="P24" s="264" t="str">
        <f t="shared" si="3"/>
        <v>0</v>
      </c>
      <c r="Q24" s="321"/>
      <c r="R24" s="246">
        <f t="shared" si="5"/>
        <v>0</v>
      </c>
      <c r="S24" s="246">
        <f t="shared" si="6"/>
        <v>0</v>
      </c>
      <c r="T24" s="320"/>
    </row>
    <row r="25" spans="1:20" x14ac:dyDescent="0.25">
      <c r="A25" s="153">
        <v>12</v>
      </c>
      <c r="B25" s="68"/>
      <c r="C25" s="18"/>
      <c r="D25" s="19"/>
      <c r="E25" s="19"/>
      <c r="F25" s="144">
        <f t="shared" si="0"/>
        <v>0</v>
      </c>
      <c r="G25" s="19"/>
      <c r="H25" s="197" t="str">
        <f t="shared" si="1"/>
        <v>0</v>
      </c>
      <c r="I25" s="19"/>
      <c r="J25" s="198">
        <f t="shared" si="2"/>
        <v>0</v>
      </c>
      <c r="K25" s="70"/>
      <c r="L25" s="316"/>
      <c r="M25" s="317"/>
      <c r="N25" s="246">
        <f t="shared" si="4"/>
        <v>0</v>
      </c>
      <c r="O25" s="317"/>
      <c r="P25" s="264" t="str">
        <f t="shared" si="3"/>
        <v>0</v>
      </c>
      <c r="Q25" s="321"/>
      <c r="R25" s="246">
        <f t="shared" si="5"/>
        <v>0</v>
      </c>
      <c r="S25" s="246">
        <f t="shared" si="6"/>
        <v>0</v>
      </c>
      <c r="T25" s="320"/>
    </row>
    <row r="26" spans="1:20" x14ac:dyDescent="0.25">
      <c r="A26" s="153">
        <v>13</v>
      </c>
      <c r="B26" s="68"/>
      <c r="C26" s="18"/>
      <c r="D26" s="19"/>
      <c r="E26" s="19"/>
      <c r="F26" s="144">
        <f t="shared" si="0"/>
        <v>0</v>
      </c>
      <c r="G26" s="19"/>
      <c r="H26" s="197" t="str">
        <f t="shared" si="1"/>
        <v>0</v>
      </c>
      <c r="I26" s="19"/>
      <c r="J26" s="198">
        <f t="shared" si="2"/>
        <v>0</v>
      </c>
      <c r="K26" s="70"/>
      <c r="L26" s="316"/>
      <c r="M26" s="317"/>
      <c r="N26" s="246">
        <f t="shared" si="4"/>
        <v>0</v>
      </c>
      <c r="O26" s="317"/>
      <c r="P26" s="264" t="str">
        <f t="shared" si="3"/>
        <v>0</v>
      </c>
      <c r="Q26" s="321"/>
      <c r="R26" s="246">
        <f t="shared" si="5"/>
        <v>0</v>
      </c>
      <c r="S26" s="246">
        <f t="shared" si="6"/>
        <v>0</v>
      </c>
      <c r="T26" s="320"/>
    </row>
    <row r="27" spans="1:20" x14ac:dyDescent="0.25">
      <c r="A27" s="153">
        <v>14</v>
      </c>
      <c r="B27" s="68"/>
      <c r="C27" s="18"/>
      <c r="D27" s="19"/>
      <c r="E27" s="19"/>
      <c r="F27" s="144">
        <f t="shared" si="0"/>
        <v>0</v>
      </c>
      <c r="G27" s="19"/>
      <c r="H27" s="197" t="str">
        <f t="shared" si="1"/>
        <v>0</v>
      </c>
      <c r="I27" s="19"/>
      <c r="J27" s="198">
        <f t="shared" si="2"/>
        <v>0</v>
      </c>
      <c r="K27" s="70"/>
      <c r="L27" s="316"/>
      <c r="M27" s="317"/>
      <c r="N27" s="246">
        <f t="shared" si="4"/>
        <v>0</v>
      </c>
      <c r="O27" s="317"/>
      <c r="P27" s="264" t="str">
        <f t="shared" si="3"/>
        <v>0</v>
      </c>
      <c r="Q27" s="321"/>
      <c r="R27" s="246">
        <f t="shared" si="5"/>
        <v>0</v>
      </c>
      <c r="S27" s="246">
        <f t="shared" si="6"/>
        <v>0</v>
      </c>
      <c r="T27" s="320"/>
    </row>
    <row r="28" spans="1:20" x14ac:dyDescent="0.25">
      <c r="A28" s="153">
        <v>15</v>
      </c>
      <c r="B28" s="68"/>
      <c r="C28" s="18"/>
      <c r="D28" s="19"/>
      <c r="E28" s="19"/>
      <c r="F28" s="144">
        <f t="shared" si="0"/>
        <v>0</v>
      </c>
      <c r="G28" s="19"/>
      <c r="H28" s="197" t="str">
        <f t="shared" si="1"/>
        <v>0</v>
      </c>
      <c r="I28" s="19"/>
      <c r="J28" s="198">
        <f t="shared" si="2"/>
        <v>0</v>
      </c>
      <c r="K28" s="70"/>
      <c r="L28" s="316"/>
      <c r="M28" s="317"/>
      <c r="N28" s="246">
        <f t="shared" si="4"/>
        <v>0</v>
      </c>
      <c r="O28" s="317"/>
      <c r="P28" s="264" t="str">
        <f t="shared" si="3"/>
        <v>0</v>
      </c>
      <c r="Q28" s="321"/>
      <c r="R28" s="246">
        <f t="shared" si="5"/>
        <v>0</v>
      </c>
      <c r="S28" s="246">
        <f t="shared" si="6"/>
        <v>0</v>
      </c>
      <c r="T28" s="320"/>
    </row>
    <row r="29" spans="1:20" x14ac:dyDescent="0.25">
      <c r="A29" s="153">
        <v>16</v>
      </c>
      <c r="B29" s="68"/>
      <c r="C29" s="18"/>
      <c r="D29" s="19"/>
      <c r="E29" s="19"/>
      <c r="F29" s="144">
        <f t="shared" si="0"/>
        <v>0</v>
      </c>
      <c r="G29" s="19"/>
      <c r="H29" s="197" t="str">
        <f t="shared" si="1"/>
        <v>0</v>
      </c>
      <c r="I29" s="19"/>
      <c r="J29" s="198">
        <f t="shared" si="2"/>
        <v>0</v>
      </c>
      <c r="K29" s="70"/>
      <c r="L29" s="316"/>
      <c r="M29" s="317"/>
      <c r="N29" s="246">
        <f t="shared" si="4"/>
        <v>0</v>
      </c>
      <c r="O29" s="317"/>
      <c r="P29" s="264" t="str">
        <f t="shared" si="3"/>
        <v>0</v>
      </c>
      <c r="Q29" s="321"/>
      <c r="R29" s="246">
        <f t="shared" si="5"/>
        <v>0</v>
      </c>
      <c r="S29" s="246">
        <f t="shared" si="6"/>
        <v>0</v>
      </c>
      <c r="T29" s="320"/>
    </row>
    <row r="30" spans="1:20" s="309" customFormat="1" x14ac:dyDescent="0.25">
      <c r="A30" s="153">
        <v>17</v>
      </c>
      <c r="B30" s="68"/>
      <c r="C30" s="18"/>
      <c r="D30" s="19"/>
      <c r="E30" s="19"/>
      <c r="F30" s="144">
        <f t="shared" si="0"/>
        <v>0</v>
      </c>
      <c r="G30" s="19"/>
      <c r="H30" s="197" t="str">
        <f t="shared" si="1"/>
        <v>0</v>
      </c>
      <c r="I30" s="19"/>
      <c r="J30" s="198">
        <f t="shared" si="2"/>
        <v>0</v>
      </c>
      <c r="K30" s="70"/>
      <c r="L30" s="316"/>
      <c r="M30" s="317"/>
      <c r="N30" s="246">
        <f t="shared" si="4"/>
        <v>0</v>
      </c>
      <c r="O30" s="317"/>
      <c r="P30" s="264" t="str">
        <f t="shared" si="3"/>
        <v>0</v>
      </c>
      <c r="Q30" s="321"/>
      <c r="R30" s="246">
        <f t="shared" si="5"/>
        <v>0</v>
      </c>
      <c r="S30" s="246">
        <f t="shared" si="6"/>
        <v>0</v>
      </c>
      <c r="T30" s="320"/>
    </row>
    <row r="31" spans="1:20" s="309" customFormat="1" x14ac:dyDescent="0.25">
      <c r="A31" s="153">
        <v>18</v>
      </c>
      <c r="B31" s="68"/>
      <c r="C31" s="18"/>
      <c r="D31" s="19"/>
      <c r="E31" s="19"/>
      <c r="F31" s="144">
        <f t="shared" si="0"/>
        <v>0</v>
      </c>
      <c r="G31" s="19"/>
      <c r="H31" s="197" t="str">
        <f t="shared" si="1"/>
        <v>0</v>
      </c>
      <c r="I31" s="19"/>
      <c r="J31" s="198">
        <f t="shared" si="2"/>
        <v>0</v>
      </c>
      <c r="K31" s="70"/>
      <c r="L31" s="316"/>
      <c r="M31" s="317"/>
      <c r="N31" s="246">
        <f t="shared" si="4"/>
        <v>0</v>
      </c>
      <c r="O31" s="317"/>
      <c r="P31" s="264" t="str">
        <f t="shared" si="3"/>
        <v>0</v>
      </c>
      <c r="Q31" s="321"/>
      <c r="R31" s="246">
        <f t="shared" si="5"/>
        <v>0</v>
      </c>
      <c r="S31" s="246">
        <f t="shared" si="6"/>
        <v>0</v>
      </c>
      <c r="T31" s="320"/>
    </row>
    <row r="32" spans="1:20" s="309" customFormat="1" x14ac:dyDescent="0.25">
      <c r="A32" s="153">
        <v>19</v>
      </c>
      <c r="B32" s="68"/>
      <c r="C32" s="18"/>
      <c r="D32" s="19"/>
      <c r="E32" s="19"/>
      <c r="F32" s="144">
        <f t="shared" si="0"/>
        <v>0</v>
      </c>
      <c r="G32" s="19"/>
      <c r="H32" s="197" t="str">
        <f t="shared" si="1"/>
        <v>0</v>
      </c>
      <c r="I32" s="19"/>
      <c r="J32" s="198">
        <f t="shared" si="2"/>
        <v>0</v>
      </c>
      <c r="K32" s="70"/>
      <c r="L32" s="316"/>
      <c r="M32" s="317"/>
      <c r="N32" s="246">
        <f t="shared" si="4"/>
        <v>0</v>
      </c>
      <c r="O32" s="317"/>
      <c r="P32" s="264" t="str">
        <f t="shared" si="3"/>
        <v>0</v>
      </c>
      <c r="Q32" s="321"/>
      <c r="R32" s="246">
        <f t="shared" si="5"/>
        <v>0</v>
      </c>
      <c r="S32" s="246">
        <f t="shared" si="6"/>
        <v>0</v>
      </c>
      <c r="T32" s="320"/>
    </row>
    <row r="33" spans="1:20" s="309" customFormat="1" x14ac:dyDescent="0.25">
      <c r="A33" s="153">
        <v>20</v>
      </c>
      <c r="B33" s="68"/>
      <c r="C33" s="18"/>
      <c r="D33" s="19"/>
      <c r="E33" s="19"/>
      <c r="F33" s="144">
        <f t="shared" si="0"/>
        <v>0</v>
      </c>
      <c r="G33" s="19"/>
      <c r="H33" s="197" t="str">
        <f t="shared" si="1"/>
        <v>0</v>
      </c>
      <c r="I33" s="19"/>
      <c r="J33" s="198">
        <f t="shared" si="2"/>
        <v>0</v>
      </c>
      <c r="K33" s="70"/>
      <c r="L33" s="316"/>
      <c r="M33" s="317"/>
      <c r="N33" s="246">
        <f t="shared" si="4"/>
        <v>0</v>
      </c>
      <c r="O33" s="317"/>
      <c r="P33" s="264" t="str">
        <f t="shared" si="3"/>
        <v>0</v>
      </c>
      <c r="Q33" s="321"/>
      <c r="R33" s="246">
        <f t="shared" si="5"/>
        <v>0</v>
      </c>
      <c r="S33" s="246">
        <f t="shared" si="6"/>
        <v>0</v>
      </c>
      <c r="T33" s="320"/>
    </row>
    <row r="34" spans="1:20" s="309" customFormat="1" x14ac:dyDescent="0.25">
      <c r="A34" s="153">
        <v>21</v>
      </c>
      <c r="B34" s="68"/>
      <c r="C34" s="18"/>
      <c r="D34" s="19"/>
      <c r="E34" s="19"/>
      <c r="F34" s="144">
        <f t="shared" si="0"/>
        <v>0</v>
      </c>
      <c r="G34" s="19"/>
      <c r="H34" s="197" t="str">
        <f t="shared" si="1"/>
        <v>0</v>
      </c>
      <c r="I34" s="19"/>
      <c r="J34" s="198">
        <f t="shared" si="2"/>
        <v>0</v>
      </c>
      <c r="K34" s="70"/>
      <c r="L34" s="316"/>
      <c r="M34" s="317"/>
      <c r="N34" s="246">
        <f t="shared" si="4"/>
        <v>0</v>
      </c>
      <c r="O34" s="317"/>
      <c r="P34" s="264" t="str">
        <f t="shared" si="3"/>
        <v>0</v>
      </c>
      <c r="Q34" s="321"/>
      <c r="R34" s="246">
        <f t="shared" si="5"/>
        <v>0</v>
      </c>
      <c r="S34" s="246">
        <f t="shared" si="6"/>
        <v>0</v>
      </c>
      <c r="T34" s="320"/>
    </row>
    <row r="35" spans="1:20" s="309" customFormat="1" x14ac:dyDescent="0.25">
      <c r="A35" s="153">
        <v>22</v>
      </c>
      <c r="B35" s="68"/>
      <c r="C35" s="18"/>
      <c r="D35" s="19"/>
      <c r="E35" s="19"/>
      <c r="F35" s="144">
        <f t="shared" si="0"/>
        <v>0</v>
      </c>
      <c r="G35" s="19"/>
      <c r="H35" s="197" t="str">
        <f t="shared" si="1"/>
        <v>0</v>
      </c>
      <c r="I35" s="19"/>
      <c r="J35" s="198">
        <f t="shared" si="2"/>
        <v>0</v>
      </c>
      <c r="K35" s="70"/>
      <c r="L35" s="316"/>
      <c r="M35" s="317"/>
      <c r="N35" s="246">
        <f t="shared" si="4"/>
        <v>0</v>
      </c>
      <c r="O35" s="317"/>
      <c r="P35" s="264" t="str">
        <f t="shared" si="3"/>
        <v>0</v>
      </c>
      <c r="Q35" s="321"/>
      <c r="R35" s="246">
        <f t="shared" si="5"/>
        <v>0</v>
      </c>
      <c r="S35" s="246">
        <f t="shared" si="6"/>
        <v>0</v>
      </c>
      <c r="T35" s="320"/>
    </row>
    <row r="36" spans="1:20" s="309" customFormat="1" x14ac:dyDescent="0.25">
      <c r="A36" s="153">
        <v>23</v>
      </c>
      <c r="B36" s="68"/>
      <c r="C36" s="18"/>
      <c r="D36" s="19"/>
      <c r="E36" s="19"/>
      <c r="F36" s="144">
        <f t="shared" si="0"/>
        <v>0</v>
      </c>
      <c r="G36" s="19"/>
      <c r="H36" s="197" t="str">
        <f t="shared" si="1"/>
        <v>0</v>
      </c>
      <c r="I36" s="19"/>
      <c r="J36" s="198">
        <f t="shared" si="2"/>
        <v>0</v>
      </c>
      <c r="K36" s="70"/>
      <c r="L36" s="316"/>
      <c r="M36" s="317"/>
      <c r="N36" s="246">
        <f t="shared" si="4"/>
        <v>0</v>
      </c>
      <c r="O36" s="317"/>
      <c r="P36" s="264" t="str">
        <f t="shared" si="3"/>
        <v>0</v>
      </c>
      <c r="Q36" s="321"/>
      <c r="R36" s="246">
        <f t="shared" si="5"/>
        <v>0</v>
      </c>
      <c r="S36" s="246">
        <f t="shared" si="6"/>
        <v>0</v>
      </c>
      <c r="T36" s="320"/>
    </row>
    <row r="37" spans="1:20" s="309" customFormat="1" x14ac:dyDescent="0.25">
      <c r="A37" s="153">
        <v>24</v>
      </c>
      <c r="B37" s="68"/>
      <c r="C37" s="18"/>
      <c r="D37" s="19"/>
      <c r="E37" s="19"/>
      <c r="F37" s="144">
        <f t="shared" si="0"/>
        <v>0</v>
      </c>
      <c r="G37" s="19"/>
      <c r="H37" s="197" t="str">
        <f t="shared" si="1"/>
        <v>0</v>
      </c>
      <c r="I37" s="19"/>
      <c r="J37" s="198">
        <f t="shared" si="2"/>
        <v>0</v>
      </c>
      <c r="K37" s="70"/>
      <c r="L37" s="316"/>
      <c r="M37" s="317"/>
      <c r="N37" s="246">
        <f t="shared" si="4"/>
        <v>0</v>
      </c>
      <c r="O37" s="317"/>
      <c r="P37" s="264" t="str">
        <f t="shared" si="3"/>
        <v>0</v>
      </c>
      <c r="Q37" s="321"/>
      <c r="R37" s="246">
        <f t="shared" si="5"/>
        <v>0</v>
      </c>
      <c r="S37" s="246">
        <f t="shared" si="6"/>
        <v>0</v>
      </c>
      <c r="T37" s="320"/>
    </row>
    <row r="38" spans="1:20" s="309" customFormat="1" x14ac:dyDescent="0.25">
      <c r="A38" s="153">
        <v>25</v>
      </c>
      <c r="B38" s="68"/>
      <c r="C38" s="18"/>
      <c r="D38" s="19"/>
      <c r="E38" s="19"/>
      <c r="F38" s="144">
        <f t="shared" si="0"/>
        <v>0</v>
      </c>
      <c r="G38" s="19"/>
      <c r="H38" s="197" t="str">
        <f t="shared" si="1"/>
        <v>0</v>
      </c>
      <c r="I38" s="19"/>
      <c r="J38" s="198">
        <f t="shared" si="2"/>
        <v>0</v>
      </c>
      <c r="K38" s="70"/>
      <c r="L38" s="316"/>
      <c r="M38" s="317"/>
      <c r="N38" s="246">
        <f t="shared" si="4"/>
        <v>0</v>
      </c>
      <c r="O38" s="317"/>
      <c r="P38" s="264" t="str">
        <f t="shared" si="3"/>
        <v>0</v>
      </c>
      <c r="Q38" s="321"/>
      <c r="R38" s="246">
        <f t="shared" si="5"/>
        <v>0</v>
      </c>
      <c r="S38" s="246">
        <f t="shared" si="6"/>
        <v>0</v>
      </c>
      <c r="T38" s="320"/>
    </row>
    <row r="39" spans="1:20" s="309" customFormat="1" x14ac:dyDescent="0.25">
      <c r="A39" s="153">
        <v>26</v>
      </c>
      <c r="B39" s="68"/>
      <c r="C39" s="18"/>
      <c r="D39" s="19"/>
      <c r="E39" s="19"/>
      <c r="F39" s="144">
        <f t="shared" si="0"/>
        <v>0</v>
      </c>
      <c r="G39" s="19"/>
      <c r="H39" s="197" t="str">
        <f t="shared" si="1"/>
        <v>0</v>
      </c>
      <c r="I39" s="19"/>
      <c r="J39" s="198">
        <f t="shared" si="2"/>
        <v>0</v>
      </c>
      <c r="K39" s="70"/>
      <c r="L39" s="316"/>
      <c r="M39" s="317"/>
      <c r="N39" s="246">
        <f t="shared" si="4"/>
        <v>0</v>
      </c>
      <c r="O39" s="317"/>
      <c r="P39" s="264" t="str">
        <f t="shared" si="3"/>
        <v>0</v>
      </c>
      <c r="Q39" s="321"/>
      <c r="R39" s="246">
        <f t="shared" si="5"/>
        <v>0</v>
      </c>
      <c r="S39" s="246">
        <f t="shared" si="6"/>
        <v>0</v>
      </c>
      <c r="T39" s="320"/>
    </row>
    <row r="40" spans="1:20" x14ac:dyDescent="0.25">
      <c r="A40" s="153">
        <v>27</v>
      </c>
      <c r="B40" s="68"/>
      <c r="C40" s="18"/>
      <c r="D40" s="19"/>
      <c r="E40" s="19"/>
      <c r="F40" s="144">
        <f t="shared" si="0"/>
        <v>0</v>
      </c>
      <c r="G40" s="19"/>
      <c r="H40" s="197" t="str">
        <f t="shared" si="1"/>
        <v>0</v>
      </c>
      <c r="I40" s="19"/>
      <c r="J40" s="198">
        <f t="shared" si="2"/>
        <v>0</v>
      </c>
      <c r="K40" s="70"/>
      <c r="L40" s="316"/>
      <c r="M40" s="317"/>
      <c r="N40" s="246">
        <f t="shared" si="4"/>
        <v>0</v>
      </c>
      <c r="O40" s="317"/>
      <c r="P40" s="264" t="str">
        <f t="shared" si="3"/>
        <v>0</v>
      </c>
      <c r="Q40" s="321"/>
      <c r="R40" s="246">
        <f t="shared" si="5"/>
        <v>0</v>
      </c>
      <c r="S40" s="246">
        <f t="shared" si="6"/>
        <v>0</v>
      </c>
      <c r="T40" s="320"/>
    </row>
    <row r="41" spans="1:20" x14ac:dyDescent="0.25">
      <c r="A41" s="153">
        <v>28</v>
      </c>
      <c r="B41" s="68"/>
      <c r="C41" s="18"/>
      <c r="D41" s="19"/>
      <c r="E41" s="19"/>
      <c r="F41" s="144">
        <f t="shared" si="0"/>
        <v>0</v>
      </c>
      <c r="G41" s="19"/>
      <c r="H41" s="197" t="str">
        <f t="shared" si="1"/>
        <v>0</v>
      </c>
      <c r="I41" s="19"/>
      <c r="J41" s="198">
        <f t="shared" si="2"/>
        <v>0</v>
      </c>
      <c r="K41" s="70"/>
      <c r="L41" s="316"/>
      <c r="M41" s="317"/>
      <c r="N41" s="246">
        <f t="shared" si="4"/>
        <v>0</v>
      </c>
      <c r="O41" s="317"/>
      <c r="P41" s="264" t="str">
        <f t="shared" si="3"/>
        <v>0</v>
      </c>
      <c r="Q41" s="321"/>
      <c r="R41" s="246">
        <f t="shared" si="5"/>
        <v>0</v>
      </c>
      <c r="S41" s="246">
        <f t="shared" si="6"/>
        <v>0</v>
      </c>
      <c r="T41" s="320"/>
    </row>
    <row r="42" spans="1:20" x14ac:dyDescent="0.25">
      <c r="A42" s="153">
        <v>29</v>
      </c>
      <c r="B42" s="68"/>
      <c r="C42" s="18"/>
      <c r="D42" s="19"/>
      <c r="E42" s="19"/>
      <c r="F42" s="144">
        <f t="shared" si="0"/>
        <v>0</v>
      </c>
      <c r="G42" s="19"/>
      <c r="H42" s="197" t="str">
        <f t="shared" si="1"/>
        <v>0</v>
      </c>
      <c r="I42" s="19"/>
      <c r="J42" s="198">
        <f t="shared" si="2"/>
        <v>0</v>
      </c>
      <c r="K42" s="70"/>
      <c r="L42" s="316"/>
      <c r="M42" s="317"/>
      <c r="N42" s="246">
        <f t="shared" si="4"/>
        <v>0</v>
      </c>
      <c r="O42" s="317"/>
      <c r="P42" s="264" t="str">
        <f t="shared" si="3"/>
        <v>0</v>
      </c>
      <c r="Q42" s="321"/>
      <c r="R42" s="246">
        <f t="shared" si="5"/>
        <v>0</v>
      </c>
      <c r="S42" s="246">
        <f t="shared" si="6"/>
        <v>0</v>
      </c>
      <c r="T42" s="320"/>
    </row>
    <row r="43" spans="1:20" x14ac:dyDescent="0.25">
      <c r="A43" s="153">
        <v>30</v>
      </c>
      <c r="B43" s="68"/>
      <c r="C43" s="18"/>
      <c r="D43" s="19"/>
      <c r="E43" s="19"/>
      <c r="F43" s="144">
        <f t="shared" si="0"/>
        <v>0</v>
      </c>
      <c r="G43" s="19"/>
      <c r="H43" s="197" t="str">
        <f t="shared" si="1"/>
        <v>0</v>
      </c>
      <c r="I43" s="19"/>
      <c r="J43" s="198">
        <f t="shared" si="2"/>
        <v>0</v>
      </c>
      <c r="K43" s="70"/>
      <c r="L43" s="316"/>
      <c r="M43" s="317"/>
      <c r="N43" s="246">
        <f t="shared" si="4"/>
        <v>0</v>
      </c>
      <c r="O43" s="317"/>
      <c r="P43" s="264" t="str">
        <f t="shared" si="3"/>
        <v>0</v>
      </c>
      <c r="Q43" s="321"/>
      <c r="R43" s="246">
        <f t="shared" si="5"/>
        <v>0</v>
      </c>
      <c r="S43" s="246">
        <f t="shared" si="6"/>
        <v>0</v>
      </c>
      <c r="T43" s="320"/>
    </row>
    <row r="44" spans="1:20" x14ac:dyDescent="0.25">
      <c r="A44" s="153">
        <v>31</v>
      </c>
      <c r="B44" s="68"/>
      <c r="C44" s="18"/>
      <c r="D44" s="19"/>
      <c r="E44" s="19"/>
      <c r="F44" s="144">
        <f t="shared" si="0"/>
        <v>0</v>
      </c>
      <c r="G44" s="19"/>
      <c r="H44" s="197" t="str">
        <f t="shared" si="1"/>
        <v>0</v>
      </c>
      <c r="I44" s="19"/>
      <c r="J44" s="198">
        <f t="shared" si="2"/>
        <v>0</v>
      </c>
      <c r="K44" s="70"/>
      <c r="L44" s="316"/>
      <c r="M44" s="317"/>
      <c r="N44" s="246">
        <f t="shared" si="4"/>
        <v>0</v>
      </c>
      <c r="O44" s="317"/>
      <c r="P44" s="264" t="str">
        <f t="shared" si="3"/>
        <v>0</v>
      </c>
      <c r="Q44" s="321"/>
      <c r="R44" s="246">
        <f t="shared" si="5"/>
        <v>0</v>
      </c>
      <c r="S44" s="246">
        <f t="shared" si="6"/>
        <v>0</v>
      </c>
      <c r="T44" s="320"/>
    </row>
    <row r="45" spans="1:20" x14ac:dyDescent="0.25">
      <c r="A45" s="153">
        <v>32</v>
      </c>
      <c r="B45" s="68"/>
      <c r="C45" s="18"/>
      <c r="D45" s="19"/>
      <c r="E45" s="19"/>
      <c r="F45" s="144">
        <f t="shared" si="0"/>
        <v>0</v>
      </c>
      <c r="G45" s="19"/>
      <c r="H45" s="197" t="str">
        <f t="shared" si="1"/>
        <v>0</v>
      </c>
      <c r="I45" s="19"/>
      <c r="J45" s="198">
        <f t="shared" si="2"/>
        <v>0</v>
      </c>
      <c r="K45" s="70"/>
      <c r="L45" s="316"/>
      <c r="M45" s="317"/>
      <c r="N45" s="246">
        <f t="shared" si="4"/>
        <v>0</v>
      </c>
      <c r="O45" s="317"/>
      <c r="P45" s="264" t="str">
        <f t="shared" si="3"/>
        <v>0</v>
      </c>
      <c r="Q45" s="321"/>
      <c r="R45" s="246">
        <f t="shared" si="5"/>
        <v>0</v>
      </c>
      <c r="S45" s="246">
        <f t="shared" si="6"/>
        <v>0</v>
      </c>
      <c r="T45" s="320"/>
    </row>
    <row r="46" spans="1:20" x14ac:dyDescent="0.25">
      <c r="A46" s="153">
        <v>33</v>
      </c>
      <c r="B46" s="68"/>
      <c r="C46" s="18"/>
      <c r="D46" s="19"/>
      <c r="E46" s="19"/>
      <c r="F46" s="144">
        <f t="shared" si="0"/>
        <v>0</v>
      </c>
      <c r="G46" s="19"/>
      <c r="H46" s="197" t="str">
        <f t="shared" si="1"/>
        <v>0</v>
      </c>
      <c r="I46" s="19"/>
      <c r="J46" s="198">
        <f t="shared" si="2"/>
        <v>0</v>
      </c>
      <c r="K46" s="70"/>
      <c r="L46" s="316"/>
      <c r="M46" s="317"/>
      <c r="N46" s="246">
        <f t="shared" si="4"/>
        <v>0</v>
      </c>
      <c r="O46" s="317"/>
      <c r="P46" s="264" t="str">
        <f t="shared" si="3"/>
        <v>0</v>
      </c>
      <c r="Q46" s="321"/>
      <c r="R46" s="246">
        <f t="shared" si="5"/>
        <v>0</v>
      </c>
      <c r="S46" s="246">
        <f t="shared" si="6"/>
        <v>0</v>
      </c>
      <c r="T46" s="320"/>
    </row>
    <row r="47" spans="1:20" x14ac:dyDescent="0.25">
      <c r="A47" s="153">
        <v>34</v>
      </c>
      <c r="B47" s="68"/>
      <c r="C47" s="15"/>
      <c r="D47" s="17"/>
      <c r="E47" s="17"/>
      <c r="F47" s="144">
        <f>D47+E47</f>
        <v>0</v>
      </c>
      <c r="G47" s="19"/>
      <c r="H47" s="197" t="str">
        <f t="shared" si="1"/>
        <v>0</v>
      </c>
      <c r="I47" s="19"/>
      <c r="J47" s="198">
        <f>H47*I47</f>
        <v>0</v>
      </c>
      <c r="K47" s="42"/>
      <c r="L47" s="322"/>
      <c r="M47" s="318"/>
      <c r="N47" s="246">
        <f t="shared" si="4"/>
        <v>0</v>
      </c>
      <c r="O47" s="318"/>
      <c r="P47" s="264" t="str">
        <f t="shared" si="3"/>
        <v>0</v>
      </c>
      <c r="Q47" s="319"/>
      <c r="R47" s="246">
        <f t="shared" si="5"/>
        <v>0</v>
      </c>
      <c r="S47" s="246">
        <f t="shared" si="6"/>
        <v>0</v>
      </c>
      <c r="T47" s="323"/>
    </row>
    <row r="48" spans="1:20" x14ac:dyDescent="0.25">
      <c r="A48" s="153">
        <v>35</v>
      </c>
      <c r="B48" s="68"/>
      <c r="C48" s="15"/>
      <c r="D48" s="17"/>
      <c r="E48" s="17"/>
      <c r="F48" s="144">
        <f t="shared" ref="F48:F53" si="7">D48+E48</f>
        <v>0</v>
      </c>
      <c r="G48" s="19"/>
      <c r="H48" s="197" t="str">
        <f t="shared" si="1"/>
        <v>0</v>
      </c>
      <c r="I48" s="19"/>
      <c r="J48" s="198">
        <f t="shared" ref="J48:J53" si="8">H48*I48</f>
        <v>0</v>
      </c>
      <c r="K48" s="42"/>
      <c r="L48" s="322"/>
      <c r="M48" s="318"/>
      <c r="N48" s="246">
        <f t="shared" si="4"/>
        <v>0</v>
      </c>
      <c r="O48" s="318"/>
      <c r="P48" s="264" t="str">
        <f t="shared" si="3"/>
        <v>0</v>
      </c>
      <c r="Q48" s="319"/>
      <c r="R48" s="246">
        <f t="shared" si="5"/>
        <v>0</v>
      </c>
      <c r="S48" s="246">
        <f t="shared" si="6"/>
        <v>0</v>
      </c>
      <c r="T48" s="323"/>
    </row>
    <row r="49" spans="1:24" x14ac:dyDescent="0.25">
      <c r="A49" s="153">
        <v>36</v>
      </c>
      <c r="B49" s="68"/>
      <c r="C49" s="15"/>
      <c r="D49" s="17"/>
      <c r="E49" s="17"/>
      <c r="F49" s="144">
        <f t="shared" si="7"/>
        <v>0</v>
      </c>
      <c r="G49" s="19"/>
      <c r="H49" s="197" t="str">
        <f t="shared" si="1"/>
        <v>0</v>
      </c>
      <c r="I49" s="19"/>
      <c r="J49" s="198">
        <f t="shared" si="8"/>
        <v>0</v>
      </c>
      <c r="K49" s="42"/>
      <c r="L49" s="322"/>
      <c r="M49" s="318"/>
      <c r="N49" s="246">
        <f t="shared" si="4"/>
        <v>0</v>
      </c>
      <c r="O49" s="318"/>
      <c r="P49" s="264" t="str">
        <f t="shared" si="3"/>
        <v>0</v>
      </c>
      <c r="Q49" s="319"/>
      <c r="R49" s="246">
        <f t="shared" si="5"/>
        <v>0</v>
      </c>
      <c r="S49" s="246">
        <f t="shared" si="6"/>
        <v>0</v>
      </c>
      <c r="T49" s="323"/>
    </row>
    <row r="50" spans="1:24" x14ac:dyDescent="0.25">
      <c r="A50" s="153">
        <v>37</v>
      </c>
      <c r="B50" s="68"/>
      <c r="C50" s="15"/>
      <c r="D50" s="17"/>
      <c r="E50" s="17"/>
      <c r="F50" s="144">
        <f t="shared" si="7"/>
        <v>0</v>
      </c>
      <c r="G50" s="19"/>
      <c r="H50" s="197" t="str">
        <f t="shared" si="1"/>
        <v>0</v>
      </c>
      <c r="I50" s="19"/>
      <c r="J50" s="198">
        <f t="shared" si="8"/>
        <v>0</v>
      </c>
      <c r="K50" s="42"/>
      <c r="L50" s="322"/>
      <c r="M50" s="318"/>
      <c r="N50" s="246">
        <f t="shared" si="4"/>
        <v>0</v>
      </c>
      <c r="O50" s="318"/>
      <c r="P50" s="264" t="str">
        <f t="shared" si="3"/>
        <v>0</v>
      </c>
      <c r="Q50" s="319"/>
      <c r="R50" s="246">
        <f t="shared" si="5"/>
        <v>0</v>
      </c>
      <c r="S50" s="246">
        <f t="shared" si="6"/>
        <v>0</v>
      </c>
      <c r="T50" s="323"/>
    </row>
    <row r="51" spans="1:24" s="309" customFormat="1" x14ac:dyDescent="0.25">
      <c r="A51" s="153">
        <v>38</v>
      </c>
      <c r="B51" s="68"/>
      <c r="C51" s="15"/>
      <c r="D51" s="17"/>
      <c r="E51" s="17"/>
      <c r="F51" s="144">
        <f t="shared" si="7"/>
        <v>0</v>
      </c>
      <c r="G51" s="19"/>
      <c r="H51" s="197" t="str">
        <f t="shared" si="1"/>
        <v>0</v>
      </c>
      <c r="I51" s="19"/>
      <c r="J51" s="198">
        <f t="shared" si="8"/>
        <v>0</v>
      </c>
      <c r="K51" s="42"/>
      <c r="L51" s="322"/>
      <c r="M51" s="318"/>
      <c r="N51" s="246">
        <f t="shared" si="4"/>
        <v>0</v>
      </c>
      <c r="O51" s="318"/>
      <c r="P51" s="264" t="str">
        <f t="shared" si="3"/>
        <v>0</v>
      </c>
      <c r="Q51" s="319"/>
      <c r="R51" s="246">
        <f t="shared" si="5"/>
        <v>0</v>
      </c>
      <c r="S51" s="246">
        <f t="shared" si="6"/>
        <v>0</v>
      </c>
      <c r="T51" s="323"/>
    </row>
    <row r="52" spans="1:24" x14ac:dyDescent="0.25">
      <c r="A52" s="153">
        <v>39</v>
      </c>
      <c r="B52" s="68"/>
      <c r="C52" s="15"/>
      <c r="D52" s="17"/>
      <c r="E52" s="17"/>
      <c r="F52" s="144">
        <f t="shared" si="7"/>
        <v>0</v>
      </c>
      <c r="G52" s="19"/>
      <c r="H52" s="197" t="str">
        <f t="shared" si="1"/>
        <v>0</v>
      </c>
      <c r="I52" s="19"/>
      <c r="J52" s="198">
        <f t="shared" si="8"/>
        <v>0</v>
      </c>
      <c r="K52" s="42"/>
      <c r="L52" s="322"/>
      <c r="M52" s="318"/>
      <c r="N52" s="246">
        <f t="shared" si="4"/>
        <v>0</v>
      </c>
      <c r="O52" s="318"/>
      <c r="P52" s="264" t="str">
        <f t="shared" si="3"/>
        <v>0</v>
      </c>
      <c r="Q52" s="319"/>
      <c r="R52" s="246">
        <f t="shared" si="5"/>
        <v>0</v>
      </c>
      <c r="S52" s="246">
        <f t="shared" si="6"/>
        <v>0</v>
      </c>
      <c r="T52" s="323"/>
    </row>
    <row r="53" spans="1:24" x14ac:dyDescent="0.25">
      <c r="A53" s="153">
        <v>40</v>
      </c>
      <c r="B53" s="68"/>
      <c r="C53" s="15"/>
      <c r="D53" s="17"/>
      <c r="E53" s="17"/>
      <c r="F53" s="144">
        <f t="shared" si="7"/>
        <v>0</v>
      </c>
      <c r="G53" s="19"/>
      <c r="H53" s="197" t="str">
        <f t="shared" si="1"/>
        <v>0</v>
      </c>
      <c r="I53" s="19"/>
      <c r="J53" s="198">
        <f t="shared" si="8"/>
        <v>0</v>
      </c>
      <c r="K53" s="42"/>
      <c r="L53" s="322"/>
      <c r="M53" s="318"/>
      <c r="N53" s="246">
        <f t="shared" si="4"/>
        <v>0</v>
      </c>
      <c r="O53" s="318"/>
      <c r="P53" s="264" t="str">
        <f t="shared" si="3"/>
        <v>0</v>
      </c>
      <c r="Q53" s="319"/>
      <c r="R53" s="246">
        <f t="shared" si="5"/>
        <v>0</v>
      </c>
      <c r="S53" s="246">
        <f t="shared" si="6"/>
        <v>0</v>
      </c>
      <c r="T53" s="323"/>
    </row>
    <row r="54" spans="1:24" ht="15.75" thickBot="1" x14ac:dyDescent="0.3">
      <c r="A54" s="199" t="s">
        <v>46</v>
      </c>
      <c r="B54" s="200"/>
      <c r="C54" s="201"/>
      <c r="D54" s="201"/>
      <c r="E54" s="201"/>
      <c r="F54" s="201"/>
      <c r="G54" s="201"/>
      <c r="H54" s="201"/>
      <c r="I54" s="202"/>
      <c r="J54" s="138">
        <f>SUM(J14:J53)</f>
        <v>0</v>
      </c>
      <c r="K54" s="287"/>
      <c r="L54" s="324"/>
      <c r="M54" s="325"/>
      <c r="N54" s="262"/>
      <c r="O54" s="325"/>
      <c r="P54" s="265"/>
      <c r="Q54" s="325"/>
      <c r="R54" s="262">
        <f>SUM(R14:R53)</f>
        <v>0</v>
      </c>
      <c r="S54" s="262">
        <f>SUM(S14:S53)</f>
        <v>0</v>
      </c>
      <c r="T54" s="326"/>
    </row>
    <row r="56" spans="1:24" ht="14.85" customHeight="1" thickBot="1" x14ac:dyDescent="0.3"/>
    <row r="57" spans="1:24" ht="15.75" hidden="1" thickBot="1" x14ac:dyDescent="0.3"/>
    <row r="58" spans="1:24" ht="15.75" hidden="1" thickBot="1" x14ac:dyDescent="0.3">
      <c r="A58" s="303" t="s">
        <v>46</v>
      </c>
    </row>
    <row r="59" spans="1:24" ht="15.75" hidden="1" thickBot="1" x14ac:dyDescent="0.3"/>
    <row r="60" spans="1:24" ht="70.150000000000006" customHeight="1" thickBot="1" x14ac:dyDescent="0.3">
      <c r="A60" s="497"/>
      <c r="B60" s="498"/>
      <c r="C60" s="499"/>
      <c r="D60" s="499"/>
      <c r="E60" s="499"/>
      <c r="F60" s="499"/>
      <c r="G60" s="499"/>
      <c r="H60" s="499"/>
      <c r="I60" s="499"/>
      <c r="J60" s="499"/>
      <c r="K60" s="500"/>
      <c r="L60" s="203"/>
      <c r="M60" s="204"/>
      <c r="N60" s="204"/>
      <c r="O60" s="204"/>
      <c r="P60" s="204"/>
      <c r="Q60" s="204"/>
      <c r="R60" s="204"/>
      <c r="S60" s="204"/>
      <c r="T60" s="204"/>
    </row>
    <row r="61" spans="1:24" x14ac:dyDescent="0.25">
      <c r="A61" s="303" t="s">
        <v>25</v>
      </c>
    </row>
    <row r="62" spans="1:24" ht="51.6" customHeight="1" x14ac:dyDescent="0.25">
      <c r="A62" s="528" t="s">
        <v>69</v>
      </c>
      <c r="B62" s="528"/>
      <c r="C62" s="528"/>
      <c r="D62" s="528"/>
      <c r="E62" s="528"/>
      <c r="F62" s="528"/>
      <c r="G62" s="528"/>
      <c r="H62" s="528"/>
      <c r="I62" s="528"/>
      <c r="J62" s="528"/>
      <c r="K62" s="528"/>
      <c r="L62" s="304"/>
      <c r="M62" s="304"/>
      <c r="N62" s="304"/>
      <c r="O62" s="304"/>
      <c r="P62" s="304"/>
      <c r="Q62" s="304"/>
      <c r="R62" s="304"/>
      <c r="S62" s="304"/>
      <c r="T62" s="304"/>
      <c r="U62" s="304"/>
      <c r="V62" s="304"/>
      <c r="W62" s="304"/>
      <c r="X62" s="304"/>
    </row>
  </sheetData>
  <sheetProtection algorithmName="SHA-512" hashValue="BHCElHEuuY8cTjsqv+/sArblKQb/pdXJ3sbWygxhYWyZXwkO+xap8fUJbnq9yrJHQnq50ArfkwUlRMjQWTHFWg==" saltValue="3oKOPNY9GtplseKB0Ic82Q==" spinCount="100000" sheet="1" objects="1" scenarios="1"/>
  <mergeCells count="9">
    <mergeCell ref="A62:K62"/>
    <mergeCell ref="C4:E4"/>
    <mergeCell ref="C5:N5"/>
    <mergeCell ref="C6:O6"/>
    <mergeCell ref="N8:O8"/>
    <mergeCell ref="A60:K60"/>
    <mergeCell ref="A11:K12"/>
    <mergeCell ref="L11:T12"/>
    <mergeCell ref="L8:M8"/>
  </mergeCells>
  <pageMargins left="0.70866141732283472" right="0.70866141732283472" top="0.78740157480314965" bottom="0.78740157480314965" header="0.31496062992125984" footer="0.31496062992125984"/>
  <pageSetup paperSize="8" scale="65" fitToHeight="0" orientation="landscape" cellComments="asDisplayed" r:id="rId1"/>
  <headerFooter>
    <oddFooter>&amp;C&amp;9&amp;F, &amp;A</oddFooter>
  </headerFooter>
  <colBreaks count="2" manualBreakCount="2">
    <brk id="11" max="1048575" man="1"/>
    <brk id="2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'PK Übersicht'!$B$10:$O$10</xm:f>
          </x14:formula1>
          <xm:sqref>C14:C53</xm:sqref>
        </x14:dataValidation>
        <x14:dataValidation type="list" allowBlank="1" showInputMessage="1" showErrorMessage="1" promptTitle="Geschäftsbereich" xr:uid="{00000000-0002-0000-0700-000001000000}">
          <x14:formula1>
            <xm:f>dropdown!$A$2:$A$11</xm:f>
          </x14:formula1>
          <xm:sqref>B14:B53</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8</vt:i4>
      </vt:variant>
    </vt:vector>
  </HeadingPairs>
  <TitlesOfParts>
    <vt:vector size="19" baseType="lpstr">
      <vt:lpstr>SK-Pivot</vt:lpstr>
      <vt:lpstr>Übersicht</vt:lpstr>
      <vt:lpstr>Einnahmen</vt:lpstr>
      <vt:lpstr>Sachkosten</vt:lpstr>
      <vt:lpstr>Indirekte Sachkosten</vt:lpstr>
      <vt:lpstr>Investitionskosten</vt:lpstr>
      <vt:lpstr>Reisekosten (PK)</vt:lpstr>
      <vt:lpstr>PK Übersicht</vt:lpstr>
      <vt:lpstr>PK Struktur</vt:lpstr>
      <vt:lpstr>PK kofinanziert</vt:lpstr>
      <vt:lpstr>dropdown</vt:lpstr>
      <vt:lpstr>'Indirekte Sachkosten'!Druckbereich</vt:lpstr>
      <vt:lpstr>Investitionskosten!Druckbereich</vt:lpstr>
      <vt:lpstr>'PK Struktur'!Druckbereich</vt:lpstr>
      <vt:lpstr>'Reisekosten (PK)'!Druckbereich</vt:lpstr>
      <vt:lpstr>Sachkosten!Druckbereich</vt:lpstr>
      <vt:lpstr>'SK-Pivot'!Druckbereich</vt:lpstr>
      <vt:lpstr>Übersicht!Druckbereich</vt:lpstr>
      <vt:lpstr>'SK-Pivot'!Drucktitel</vt:lpstr>
    </vt:vector>
  </TitlesOfParts>
  <Company>Amt der Stmk.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Mally P.</dc:creator>
  <cp:lastModifiedBy>Körbler Jakob</cp:lastModifiedBy>
  <cp:lastPrinted>2021-04-26T05:59:20Z</cp:lastPrinted>
  <dcterms:created xsi:type="dcterms:W3CDTF">2006-09-01T19:50:31Z</dcterms:created>
  <dcterms:modified xsi:type="dcterms:W3CDTF">2025-11-13T10:07:54Z</dcterms:modified>
</cp:coreProperties>
</file>