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H:\LG-IR-FLC\FLC_SUK\Generationencall\Allgemein\Vorlagen Abrechnung\"/>
    </mc:Choice>
  </mc:AlternateContent>
  <bookViews>
    <workbookView xWindow="1060" yWindow="1296" windowWidth="12384" windowHeight="5276" firstSheet="1" activeTab="1"/>
  </bookViews>
  <sheets>
    <sheet name="SK-Pivot" sheetId="18" state="hidden" r:id="rId1"/>
    <sheet name="Übersicht" sheetId="27" r:id="rId2"/>
    <sheet name="Einnahmen" sheetId="28" r:id="rId3"/>
    <sheet name="Externe Kosten" sheetId="23" r:id="rId4"/>
    <sheet name="Reisekosten" sheetId="24" r:id="rId5"/>
    <sheet name="PK-Übersicht_Gemeinkosten" sheetId="26" r:id="rId6"/>
    <sheet name="PK-DN 1" sheetId="10" r:id="rId7"/>
    <sheet name="PK-DN 2" sheetId="16" r:id="rId8"/>
  </sheets>
  <definedNames>
    <definedName name="Auswahl" localSheetId="2">#REF!</definedName>
    <definedName name="Auswahl">#REF!</definedName>
    <definedName name="_xlnm.Print_Area" localSheetId="3">'Externe Kosten'!$A$1:$S$51</definedName>
    <definedName name="_xlnm.Print_Area" localSheetId="6">'PK-DN 1'!$A$1:$AB$59</definedName>
    <definedName name="_xlnm.Print_Area" localSheetId="7">'PK-DN 2'!$A$1:$AB$59</definedName>
    <definedName name="_xlnm.Print_Area" localSheetId="4">Reisekosten!$A$1:$Q$67</definedName>
    <definedName name="_xlnm.Print_Area" localSheetId="0">'SK-Pivot'!$A$1:$C$56</definedName>
    <definedName name="_xlnm.Print_Titles" localSheetId="6">'PK-DN 1'!$1:$12</definedName>
    <definedName name="_xlnm.Print_Titles" localSheetId="7">'PK-DN 2'!$1:$12</definedName>
    <definedName name="_xlnm.Print_Titles" localSheetId="0">'SK-Pivot'!$1:$3</definedName>
    <definedName name="Z_4172336C_EC8E_4C59_934A_5004FB408E9F_.wvu.Cols" localSheetId="6" hidden="1">'PK-DN 1'!$O:$AB</definedName>
    <definedName name="Z_4172336C_EC8E_4C59_934A_5004FB408E9F_.wvu.Cols" localSheetId="7" hidden="1">'PK-DN 2'!$O:$AB</definedName>
    <definedName name="Z_4172336C_EC8E_4C59_934A_5004FB408E9F_.wvu.PrintArea" localSheetId="6" hidden="1">'PK-DN 1'!$A$1:$N$345</definedName>
    <definedName name="Z_4172336C_EC8E_4C59_934A_5004FB408E9F_.wvu.PrintArea" localSheetId="7" hidden="1">'PK-DN 2'!$A$1:$N$345</definedName>
    <definedName name="Z_4172336C_EC8E_4C59_934A_5004FB408E9F_.wvu.PrintTitles" localSheetId="6" hidden="1">'PK-DN 1'!$1:$12</definedName>
    <definedName name="Z_4172336C_EC8E_4C59_934A_5004FB408E9F_.wvu.PrintTitles" localSheetId="7" hidden="1">'PK-DN 2'!$1:$12</definedName>
    <definedName name="Z_E56379A8_3670_4955_AD52_BFC8DE5B5C44_.wvu.Cols" localSheetId="6" hidden="1">'PK-DN 1'!$O:$AB</definedName>
    <definedName name="Z_E56379A8_3670_4955_AD52_BFC8DE5B5C44_.wvu.Cols" localSheetId="7" hidden="1">'PK-DN 2'!$O:$AB</definedName>
    <definedName name="Z_E56379A8_3670_4955_AD52_BFC8DE5B5C44_.wvu.PrintArea" localSheetId="6" hidden="1">'PK-DN 1'!$A$1:$N$345</definedName>
    <definedName name="Z_E56379A8_3670_4955_AD52_BFC8DE5B5C44_.wvu.PrintArea" localSheetId="7" hidden="1">'PK-DN 2'!$A$1:$N$345</definedName>
    <definedName name="Z_E56379A8_3670_4955_AD52_BFC8DE5B5C44_.wvu.PrintTitles" localSheetId="6" hidden="1">'PK-DN 1'!$1:$12</definedName>
    <definedName name="Z_E56379A8_3670_4955_AD52_BFC8DE5B5C44_.wvu.PrintTitles" localSheetId="7" hidden="1">'PK-DN 2'!$1:$12</definedName>
    <definedName name="Z_FA1DFEA3_3775_451A_8EA2_76D872AC076A_.wvu.Cols" localSheetId="6" hidden="1">'PK-DN 1'!$O:$AB</definedName>
    <definedName name="Z_FA1DFEA3_3775_451A_8EA2_76D872AC076A_.wvu.Cols" localSheetId="7" hidden="1">'PK-DN 2'!$O:$AB</definedName>
    <definedName name="Z_FA1DFEA3_3775_451A_8EA2_76D872AC076A_.wvu.PrintArea" localSheetId="6" hidden="1">'PK-DN 1'!$A$1:$N$345</definedName>
    <definedName name="Z_FA1DFEA3_3775_451A_8EA2_76D872AC076A_.wvu.PrintArea" localSheetId="7" hidden="1">'PK-DN 2'!$A$1:$N$345</definedName>
    <definedName name="Z_FA1DFEA3_3775_451A_8EA2_76D872AC076A_.wvu.PrintTitles" localSheetId="6" hidden="1">'PK-DN 1'!$1:$12</definedName>
    <definedName name="Z_FA1DFEA3_3775_451A_8EA2_76D872AC076A_.wvu.PrintTitles" localSheetId="7" hidden="1">'PK-DN 2'!$1:$12</definedName>
  </definedNames>
  <calcPr calcId="162913"/>
  <pivotCaches>
    <pivotCache cacheId="0" r:id="rId9"/>
  </pivotCaches>
</workbook>
</file>

<file path=xl/calcChain.xml><?xml version="1.0" encoding="utf-8"?>
<calcChain xmlns="http://schemas.openxmlformats.org/spreadsheetml/2006/main">
  <c r="D27" i="27" l="1"/>
  <c r="C30" i="27" l="1"/>
  <c r="I8" i="28" l="1"/>
  <c r="N10" i="23"/>
  <c r="M6" i="16"/>
  <c r="M6" i="10"/>
  <c r="E8" i="26"/>
  <c r="F10" i="24"/>
  <c r="F10" i="23"/>
  <c r="D8" i="28"/>
  <c r="C8" i="28" l="1"/>
  <c r="C7" i="28"/>
  <c r="C6" i="28"/>
  <c r="C5" i="28"/>
  <c r="C4" i="28"/>
  <c r="D25" i="28"/>
  <c r="F25" i="28"/>
  <c r="H30" i="27"/>
  <c r="H32" i="27" s="1"/>
  <c r="H27" i="27"/>
  <c r="I27" i="27"/>
  <c r="F27" i="27"/>
  <c r="F30" i="27" s="1"/>
  <c r="F32" i="27" s="1"/>
  <c r="D30" i="27"/>
  <c r="I8" i="26" l="1"/>
  <c r="D8" i="26"/>
  <c r="D7" i="26"/>
  <c r="D6" i="26"/>
  <c r="D5" i="26"/>
  <c r="D4" i="26"/>
  <c r="M10" i="24" l="1"/>
  <c r="D10" i="24"/>
  <c r="D9" i="24"/>
  <c r="D8" i="24"/>
  <c r="D7" i="24"/>
  <c r="D6" i="24"/>
  <c r="C10" i="16"/>
  <c r="Q10" i="16" s="1"/>
  <c r="C8" i="16"/>
  <c r="Q8" i="16" s="1"/>
  <c r="AA6" i="16"/>
  <c r="L6" i="16"/>
  <c r="Z6" i="16" s="1"/>
  <c r="F6" i="16"/>
  <c r="T6" i="16" s="1"/>
  <c r="C10" i="10"/>
  <c r="Q10" i="10" s="1"/>
  <c r="C8" i="10"/>
  <c r="Q8" i="10" s="1"/>
  <c r="AA6" i="10"/>
  <c r="L6" i="10"/>
  <c r="Z6" i="10" s="1"/>
  <c r="F6" i="10"/>
  <c r="T6" i="10" s="1"/>
  <c r="G27" i="27"/>
  <c r="G30" i="27"/>
  <c r="G32" i="27" s="1"/>
  <c r="C27" i="27"/>
  <c r="E27" i="27"/>
  <c r="E30" i="27"/>
  <c r="E32" i="27" s="1"/>
  <c r="D10" i="23"/>
  <c r="D9" i="23"/>
  <c r="D8" i="23"/>
  <c r="D7" i="23"/>
  <c r="D6" i="23"/>
  <c r="D21" i="26"/>
  <c r="F21" i="26"/>
  <c r="G21" i="26"/>
  <c r="F63" i="24"/>
  <c r="G63" i="24"/>
  <c r="I63" i="24"/>
  <c r="J63" i="24"/>
  <c r="K63" i="24"/>
  <c r="L63" i="24"/>
  <c r="N63" i="24"/>
  <c r="O63" i="24"/>
  <c r="P63" i="24"/>
  <c r="H46" i="23"/>
  <c r="I46" i="23"/>
  <c r="K46" i="23"/>
  <c r="L46" i="23"/>
  <c r="M46" i="23"/>
  <c r="N46" i="23"/>
  <c r="P46" i="23"/>
  <c r="Q46" i="23"/>
  <c r="R46" i="23"/>
  <c r="E27" i="10"/>
  <c r="L37" i="10"/>
  <c r="M41" i="10"/>
  <c r="M44" i="10" s="1"/>
  <c r="M37" i="10"/>
  <c r="E30" i="16"/>
  <c r="E27" i="16"/>
  <c r="E28" i="16"/>
  <c r="E29" i="16"/>
  <c r="E31" i="16"/>
  <c r="E32" i="16"/>
  <c r="L37" i="16"/>
  <c r="M41" i="16" s="1"/>
  <c r="M44" i="16" s="1"/>
  <c r="M37" i="16"/>
  <c r="Z28" i="10"/>
  <c r="Z25" i="10"/>
  <c r="Z26" i="10"/>
  <c r="Z27" i="10"/>
  <c r="Z37" i="10" s="1"/>
  <c r="AA41" i="10" s="1"/>
  <c r="Z29" i="10"/>
  <c r="Z30" i="10"/>
  <c r="Z31" i="10"/>
  <c r="Z32" i="10"/>
  <c r="Z33" i="10"/>
  <c r="Z34" i="10"/>
  <c r="Z35" i="10"/>
  <c r="Z36" i="10"/>
  <c r="Q25" i="10"/>
  <c r="R25" i="10"/>
  <c r="S25" i="10"/>
  <c r="Q26" i="10"/>
  <c r="Q37" i="10" s="1"/>
  <c r="R26" i="10"/>
  <c r="Q27" i="10"/>
  <c r="R27" i="10"/>
  <c r="S27" i="10"/>
  <c r="Q28" i="10"/>
  <c r="R28" i="10"/>
  <c r="Q29" i="10"/>
  <c r="R29" i="10"/>
  <c r="Q30" i="10"/>
  <c r="R30" i="10"/>
  <c r="Q31" i="10"/>
  <c r="R31" i="10"/>
  <c r="S31" i="10" s="1"/>
  <c r="Q32" i="10"/>
  <c r="R32" i="10"/>
  <c r="Q33" i="10"/>
  <c r="S33" i="10"/>
  <c r="R33" i="10"/>
  <c r="Q34" i="10"/>
  <c r="R34" i="10"/>
  <c r="S34" i="10"/>
  <c r="Q35" i="10"/>
  <c r="R35" i="10"/>
  <c r="Q36" i="10"/>
  <c r="R36" i="10"/>
  <c r="S36" i="10" s="1"/>
  <c r="W25" i="10"/>
  <c r="W27" i="10"/>
  <c r="W29" i="10"/>
  <c r="W31" i="10"/>
  <c r="W37" i="10" s="1"/>
  <c r="W33" i="10"/>
  <c r="W35" i="10"/>
  <c r="AA28" i="10"/>
  <c r="AA25" i="10"/>
  <c r="AA26" i="10"/>
  <c r="AA27" i="10"/>
  <c r="AA29" i="10"/>
  <c r="AA30" i="10"/>
  <c r="AA31" i="10"/>
  <c r="AA32" i="10"/>
  <c r="AA33" i="10"/>
  <c r="AA34" i="10"/>
  <c r="AA35" i="10"/>
  <c r="AA36" i="10"/>
  <c r="Z48" i="10"/>
  <c r="Z30" i="16"/>
  <c r="Z25" i="16"/>
  <c r="Z26" i="16"/>
  <c r="Z27" i="16"/>
  <c r="Z28" i="16"/>
  <c r="Z29" i="16"/>
  <c r="Z31" i="16"/>
  <c r="Z32" i="16"/>
  <c r="Z33" i="16"/>
  <c r="Z34" i="16"/>
  <c r="Z35" i="16"/>
  <c r="Z36" i="16"/>
  <c r="Q25" i="16"/>
  <c r="S25" i="16" s="1"/>
  <c r="R25" i="16"/>
  <c r="Q26" i="16"/>
  <c r="R26" i="16"/>
  <c r="S26" i="16" s="1"/>
  <c r="Q27" i="16"/>
  <c r="S27" i="16" s="1"/>
  <c r="R27" i="16"/>
  <c r="Q28" i="16"/>
  <c r="R28" i="16"/>
  <c r="Q29" i="16"/>
  <c r="S29" i="16" s="1"/>
  <c r="R29" i="16"/>
  <c r="Q30" i="16"/>
  <c r="R30" i="16"/>
  <c r="S30" i="16"/>
  <c r="Q31" i="16"/>
  <c r="R31" i="16"/>
  <c r="Q32" i="16"/>
  <c r="R32" i="16"/>
  <c r="Q33" i="16"/>
  <c r="R33" i="16"/>
  <c r="Q34" i="16"/>
  <c r="R34" i="16"/>
  <c r="Q35" i="16"/>
  <c r="R35" i="16"/>
  <c r="Q36" i="16"/>
  <c r="R36" i="16"/>
  <c r="W25" i="16"/>
  <c r="W27" i="16"/>
  <c r="W29" i="16"/>
  <c r="W31" i="16"/>
  <c r="W33" i="16"/>
  <c r="W35" i="16"/>
  <c r="AA30" i="16"/>
  <c r="AA25" i="16"/>
  <c r="AA26" i="16"/>
  <c r="AA27" i="16"/>
  <c r="AA28" i="16"/>
  <c r="AA29" i="16"/>
  <c r="AA31" i="16"/>
  <c r="AA32" i="16"/>
  <c r="AA33" i="16"/>
  <c r="AA34" i="16"/>
  <c r="AA35" i="16"/>
  <c r="AA36" i="16"/>
  <c r="Z48" i="16"/>
  <c r="Q14" i="16"/>
  <c r="W19" i="16"/>
  <c r="Q22" i="16"/>
  <c r="W22" i="16"/>
  <c r="B25" i="16"/>
  <c r="E25" i="16"/>
  <c r="K25" i="16"/>
  <c r="P25" i="16"/>
  <c r="Y25" i="16"/>
  <c r="B26" i="16"/>
  <c r="E26" i="16"/>
  <c r="K26" i="16"/>
  <c r="P26" i="16"/>
  <c r="Y26" i="16"/>
  <c r="B27" i="16"/>
  <c r="K27" i="16"/>
  <c r="P27" i="16"/>
  <c r="Y27" i="16"/>
  <c r="B28" i="16"/>
  <c r="K28" i="16"/>
  <c r="P28" i="16"/>
  <c r="Y28" i="16"/>
  <c r="B29" i="16"/>
  <c r="K29" i="16"/>
  <c r="P29" i="16"/>
  <c r="Y29" i="16"/>
  <c r="B30" i="16"/>
  <c r="K30" i="16"/>
  <c r="P30" i="16"/>
  <c r="Y30" i="16"/>
  <c r="B31" i="16"/>
  <c r="K31" i="16"/>
  <c r="P31" i="16"/>
  <c r="Y31" i="16"/>
  <c r="B32" i="16"/>
  <c r="K32" i="16"/>
  <c r="P32" i="16"/>
  <c r="Y32" i="16"/>
  <c r="B33" i="16"/>
  <c r="E33" i="16"/>
  <c r="K33" i="16"/>
  <c r="P33" i="16"/>
  <c r="Y33" i="16"/>
  <c r="B34" i="16"/>
  <c r="E34" i="16"/>
  <c r="K34" i="16"/>
  <c r="P34" i="16"/>
  <c r="Y34" i="16"/>
  <c r="B35" i="16"/>
  <c r="E35" i="16"/>
  <c r="K35" i="16"/>
  <c r="P35" i="16"/>
  <c r="Y35" i="16"/>
  <c r="B36" i="16"/>
  <c r="E36" i="16"/>
  <c r="K36" i="16"/>
  <c r="P36" i="16"/>
  <c r="Y36" i="16"/>
  <c r="C37" i="16"/>
  <c r="D37" i="16"/>
  <c r="I37" i="16"/>
  <c r="Q14" i="10"/>
  <c r="W19" i="10"/>
  <c r="Q22" i="10"/>
  <c r="W22" i="10"/>
  <c r="B25" i="10"/>
  <c r="E25" i="10"/>
  <c r="K25" i="10"/>
  <c r="P25" i="10"/>
  <c r="Y25" i="10"/>
  <c r="B26" i="10"/>
  <c r="E26" i="10"/>
  <c r="K26" i="10"/>
  <c r="P26" i="10"/>
  <c r="Y26" i="10"/>
  <c r="B27" i="10"/>
  <c r="K27" i="10"/>
  <c r="P27" i="10"/>
  <c r="Y27" i="10"/>
  <c r="B28" i="10"/>
  <c r="E28" i="10"/>
  <c r="K28" i="10"/>
  <c r="P28" i="10"/>
  <c r="Y28" i="10"/>
  <c r="B29" i="10"/>
  <c r="E29" i="10"/>
  <c r="K29" i="10"/>
  <c r="P29" i="10"/>
  <c r="Y29" i="10"/>
  <c r="B30" i="10"/>
  <c r="E30" i="10"/>
  <c r="K30" i="10"/>
  <c r="P30" i="10"/>
  <c r="Y30" i="10"/>
  <c r="B31" i="10"/>
  <c r="E31" i="10"/>
  <c r="K31" i="10"/>
  <c r="P31" i="10"/>
  <c r="Y31" i="10"/>
  <c r="B32" i="10"/>
  <c r="E32" i="10"/>
  <c r="K32" i="10"/>
  <c r="P32" i="10"/>
  <c r="Y32" i="10"/>
  <c r="B33" i="10"/>
  <c r="E33" i="10"/>
  <c r="K33" i="10"/>
  <c r="P33" i="10"/>
  <c r="Y33" i="10"/>
  <c r="B34" i="10"/>
  <c r="E34" i="10"/>
  <c r="K34" i="10"/>
  <c r="P34" i="10"/>
  <c r="Y34" i="10"/>
  <c r="B35" i="10"/>
  <c r="E35" i="10"/>
  <c r="K35" i="10"/>
  <c r="P35" i="10"/>
  <c r="Y35" i="10"/>
  <c r="B36" i="10"/>
  <c r="E36" i="10"/>
  <c r="K36" i="10"/>
  <c r="P36" i="10"/>
  <c r="Y36" i="10"/>
  <c r="C37" i="10"/>
  <c r="D37" i="10"/>
  <c r="I37" i="10"/>
  <c r="S33" i="16"/>
  <c r="S35" i="16"/>
  <c r="S31" i="16"/>
  <c r="S35" i="10"/>
  <c r="S30" i="10"/>
  <c r="S32" i="10"/>
  <c r="S28" i="10"/>
  <c r="S26" i="10" l="1"/>
  <c r="S32" i="16"/>
  <c r="AA37" i="16"/>
  <c r="AA51" i="16" s="1"/>
  <c r="W37" i="16"/>
  <c r="Q37" i="16"/>
  <c r="AA37" i="10"/>
  <c r="AA44" i="10" s="1"/>
  <c r="R37" i="10"/>
  <c r="S36" i="16"/>
  <c r="S34" i="16"/>
  <c r="Z37" i="16"/>
  <c r="AA41" i="16" s="1"/>
  <c r="AA44" i="16" s="1"/>
  <c r="E37" i="10"/>
  <c r="I40" i="10" s="1"/>
  <c r="I45" i="10" s="1"/>
  <c r="K15" i="10" s="1"/>
  <c r="E37" i="16"/>
  <c r="I40" i="16" s="1"/>
  <c r="I45" i="16" s="1"/>
  <c r="K15" i="16" s="1"/>
  <c r="R37" i="16"/>
  <c r="S29" i="10"/>
  <c r="S37" i="10" s="1"/>
  <c r="V40" i="10" s="1"/>
  <c r="S28" i="16"/>
  <c r="S37" i="16" s="1"/>
  <c r="V40" i="16" s="1"/>
  <c r="AA51" i="10" l="1"/>
  <c r="AA57" i="10" s="1"/>
  <c r="AA57" i="16"/>
</calcChain>
</file>

<file path=xl/comments1.xml><?xml version="1.0" encoding="utf-8"?>
<comments xmlns="http://schemas.openxmlformats.org/spreadsheetml/2006/main">
  <authors>
    <author>Bradler Christa</author>
  </authors>
  <commentList>
    <comment ref="C8" authorId="0" shapeId="0">
      <text>
        <r>
          <rPr>
            <b/>
            <sz val="8"/>
            <color indexed="81"/>
            <rFont val="Tahoma"/>
            <family val="2"/>
          </rPr>
          <t>Alle grünen Felder sind vom Projektträger auszufüllen.</t>
        </r>
        <r>
          <rPr>
            <sz val="8"/>
            <color indexed="81"/>
            <rFont val="Tahoma"/>
            <family val="2"/>
          </rPr>
          <t xml:space="preserve">
</t>
        </r>
      </text>
    </comment>
    <comment ref="D25" authorId="0" shapeId="0">
      <text>
        <r>
          <rPr>
            <b/>
            <sz val="9"/>
            <color indexed="81"/>
            <rFont val="Segoe UI"/>
            <family val="2"/>
          </rPr>
          <t>Bitte fügen Sie hier bei der 2. Teilabrechnung die bereits bei der 1. Teilabrechnungen anerkannten Kosten ein.</t>
        </r>
        <r>
          <rPr>
            <sz val="9"/>
            <color indexed="81"/>
            <rFont val="Segoe UI"/>
            <family val="2"/>
          </rPr>
          <t xml:space="preserve">
</t>
        </r>
      </text>
    </comment>
    <comment ref="E25" authorId="0" shapeId="0">
      <text>
        <r>
          <rPr>
            <b/>
            <sz val="9"/>
            <color indexed="81"/>
            <rFont val="Tahoma"/>
            <family val="2"/>
          </rPr>
          <t xml:space="preserve">Bitte stellen Sie hier eine Verknüpfung mit der jeweiligen zur Förderung eingereichten Summe lt. Tabellenblatt her (Achtung: bei Vorsteuerabzugberechtigung bitte mit der Nettosumme verknüpfen)
</t>
        </r>
        <r>
          <rPr>
            <sz val="9"/>
            <color indexed="81"/>
            <rFont val="Tahoma"/>
            <family val="2"/>
          </rPr>
          <t xml:space="preserve">
</t>
        </r>
      </text>
    </comment>
  </commentList>
</comments>
</file>

<file path=xl/comments2.xml><?xml version="1.0" encoding="utf-8"?>
<comments xmlns="http://schemas.openxmlformats.org/spreadsheetml/2006/main">
  <authors>
    <author>Bradler Christa</author>
  </authors>
  <commentList>
    <comment ref="D14" authorId="0" shapeId="0">
      <text>
        <r>
          <rPr>
            <b/>
            <sz val="8"/>
            <color indexed="81"/>
            <rFont val="Tahoma"/>
            <family val="2"/>
          </rPr>
          <t>Hier ist eine Verknüpfung mit der Zelle "I45" des jeweiligen Personalkostenberechnungsblattes einzufügen.</t>
        </r>
      </text>
    </comment>
    <comment ref="D27" authorId="0" shapeId="0">
      <text>
        <r>
          <rPr>
            <b/>
            <sz val="9"/>
            <color indexed="81"/>
            <rFont val="Tahoma"/>
            <family val="2"/>
          </rPr>
          <t>Berechnen Sie hier die Gemeinkosten-Pauschale auf Basis der oben eingereichten Personalkosten. Beachten Sie dabei den Prozentsatz in der genehmigten Förderungsvereinbarung. Die maximale Höhe der Pauschale beträgt 15%.</t>
        </r>
        <r>
          <rPr>
            <sz val="9"/>
            <color indexed="81"/>
            <rFont val="Tahoma"/>
            <family val="2"/>
          </rPr>
          <t xml:space="preserve">
</t>
        </r>
      </text>
    </comment>
  </commentList>
</comments>
</file>

<file path=xl/sharedStrings.xml><?xml version="1.0" encoding="utf-8"?>
<sst xmlns="http://schemas.openxmlformats.org/spreadsheetml/2006/main" count="348" uniqueCount="158">
  <si>
    <t>DB</t>
  </si>
  <si>
    <t>DZ</t>
  </si>
  <si>
    <t>SV/DG SZ</t>
  </si>
  <si>
    <t>KommSt</t>
  </si>
  <si>
    <t>MVK</t>
  </si>
  <si>
    <t>Anmerkung</t>
  </si>
  <si>
    <t>KP</t>
  </si>
  <si>
    <t>Anmerkungen</t>
  </si>
  <si>
    <t>Lohn/
Gehalt</t>
  </si>
  <si>
    <t>Sonder-
zahlung</t>
  </si>
  <si>
    <t>Brutto-
bezüge</t>
  </si>
  <si>
    <t>Lohn-
nebenkosten</t>
  </si>
  <si>
    <t>Monat</t>
  </si>
  <si>
    <t>SV/DG</t>
  </si>
  <si>
    <t>Daten laut Zeitaufzeichnungen</t>
  </si>
  <si>
    <t xml:space="preserve">Summe </t>
  </si>
  <si>
    <t>Gesamt-Gehalt</t>
  </si>
  <si>
    <t>Summe</t>
  </si>
  <si>
    <r>
      <t xml:space="preserve">Gesamt-An-
wesenheitszeit 
</t>
    </r>
    <r>
      <rPr>
        <b/>
        <i/>
        <sz val="8"/>
        <rFont val="Century Gothic"/>
        <family val="2"/>
      </rPr>
      <t>GAZ</t>
    </r>
  </si>
  <si>
    <t>= Bruttobezüge + Lohnnebenkosten =</t>
  </si>
  <si>
    <r>
      <t xml:space="preserve">Geleistete Projekt
-ArbeitsZeit
</t>
    </r>
    <r>
      <rPr>
        <b/>
        <i/>
        <sz val="8"/>
        <rFont val="Century Gothic"/>
        <family val="2"/>
      </rPr>
      <t>PAZ</t>
    </r>
  </si>
  <si>
    <t>Beschäftigte(r):</t>
  </si>
  <si>
    <t>1.</t>
  </si>
  <si>
    <t>2.</t>
  </si>
  <si>
    <r>
      <t xml:space="preserve">Anrechenbare Kosten 
</t>
    </r>
    <r>
      <rPr>
        <b/>
        <i/>
        <sz val="9"/>
        <rFont val="Century Gothic"/>
        <family val="2"/>
      </rPr>
      <t>(Gesamt-Gehalt)</t>
    </r>
  </si>
  <si>
    <t>Bei 100%iger Beschäftigung für das Projekt:</t>
  </si>
  <si>
    <t>Anrechenbare Kosten =</t>
  </si>
  <si>
    <r>
      <t xml:space="preserve">Bei </t>
    </r>
    <r>
      <rPr>
        <i/>
        <sz val="9"/>
        <rFont val="Arial"/>
        <family val="2"/>
      </rPr>
      <t>weniger</t>
    </r>
    <r>
      <rPr>
        <sz val="9"/>
        <rFont val="Arial"/>
        <family val="2"/>
      </rPr>
      <t xml:space="preserve"> als 100%iger Beschäftigung
für das gegenständliche Projekt:</t>
    </r>
  </si>
  <si>
    <r>
      <t xml:space="preserve">NUR bei stundenweiser Abrechnung auszufüllen
</t>
    </r>
    <r>
      <rPr>
        <sz val="9"/>
        <rFont val="Arial"/>
        <family val="2"/>
      </rPr>
      <t xml:space="preserve">(wenn </t>
    </r>
    <r>
      <rPr>
        <i/>
        <sz val="9"/>
        <rFont val="Arial"/>
        <family val="2"/>
      </rPr>
      <t>nicht ausschließlich</t>
    </r>
    <r>
      <rPr>
        <sz val="9"/>
        <rFont val="Arial"/>
        <family val="2"/>
      </rPr>
      <t xml:space="preserve"> für das Projekt 
gearbeitet wurde)</t>
    </r>
  </si>
  <si>
    <t>1. Stundensatz =</t>
  </si>
  <si>
    <r>
      <t xml:space="preserve">2. Anrechenbare Kosten = </t>
    </r>
    <r>
      <rPr>
        <sz val="8"/>
        <rFont val="Arial"/>
        <family val="2"/>
      </rPr>
      <t xml:space="preserve">Stundensatz </t>
    </r>
    <r>
      <rPr>
        <sz val="8"/>
        <rFont val="Wingdings 2"/>
        <family val="1"/>
        <charset val="2"/>
      </rPr>
      <t></t>
    </r>
    <r>
      <rPr>
        <sz val="8"/>
        <rFont val="Arial"/>
        <family val="2"/>
      </rPr>
      <t xml:space="preserve">  PAZ</t>
    </r>
  </si>
  <si>
    <t xml:space="preserve">I. VOLLE Zurechnung von Gehaltskosten </t>
  </si>
  <si>
    <t>II. ANTEILIGE Zurechnung von Gehaltskosten</t>
  </si>
  <si>
    <t xml:space="preserve">mit vorgegebenem Stundensatz </t>
  </si>
  <si>
    <t>III. ANTEILIGE Zurechnung von Gehaltskosten</t>
  </si>
  <si>
    <t>Tatsächlich anrechenbare Kosten</t>
  </si>
  <si>
    <t>Prüfungsanmerkungen</t>
  </si>
  <si>
    <t>Anrechenbare Kosten lt. Förderungsnehmer</t>
  </si>
  <si>
    <t xml:space="preserve">Hiermit wird bestätigt, dass </t>
  </si>
  <si>
    <t>dem Projekt für die hier angeführte Person</t>
  </si>
  <si>
    <t>b)</t>
  </si>
  <si>
    <r>
      <t xml:space="preserve">
</t>
    </r>
    <r>
      <rPr>
        <sz val="8"/>
        <rFont val="Century Gothic"/>
        <family val="2"/>
      </rPr>
      <t>Beschäftigte(r):</t>
    </r>
  </si>
  <si>
    <t>c)</t>
  </si>
  <si>
    <t>a)</t>
  </si>
  <si>
    <t>d)</t>
  </si>
  <si>
    <t>für ihre Leistung tatsächlich bezahlt wurde und</t>
  </si>
  <si>
    <t>e)</t>
  </si>
  <si>
    <t>die gegenständlichen Kosten bei keiner anderen Stelle abgerechnet wurden.</t>
  </si>
  <si>
    <t>die angeführte Person im verrechneten Umfang widmungs-gemäß eingesetzt sowie</t>
  </si>
  <si>
    <t>Ergebnis der Berechnung</t>
  </si>
  <si>
    <t>E R G E B N I S   der   Berechnung</t>
  </si>
  <si>
    <t>Abzurech-
nendes Jahr:</t>
  </si>
  <si>
    <t>die folgenden Angaben der Richtigkeit entsprechen</t>
  </si>
  <si>
    <t xml:space="preserve">
JAHRES-Lohn-
nebenkosten</t>
  </si>
  <si>
    <t>JAHRES-Lohn-
nebenkosten</t>
  </si>
  <si>
    <t xml:space="preserve">          GAZ</t>
  </si>
  <si>
    <r>
      <t xml:space="preserve">                    2. Anrechenbare Kosten = </t>
    </r>
    <r>
      <rPr>
        <sz val="8"/>
        <rFont val="Arial"/>
        <family val="2"/>
      </rPr>
      <t xml:space="preserve">Stundensatz </t>
    </r>
    <r>
      <rPr>
        <sz val="8"/>
        <rFont val="Wingdings 2"/>
        <family val="1"/>
        <charset val="2"/>
      </rPr>
      <t></t>
    </r>
    <r>
      <rPr>
        <sz val="8"/>
        <rFont val="Arial"/>
        <family val="2"/>
      </rPr>
      <t xml:space="preserve">  PAZ</t>
    </r>
  </si>
  <si>
    <t xml:space="preserve">           GAZ</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</si>
  <si>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</si>
  <si>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</si>
  <si>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</si>
  <si>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</si>
  <si>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</si>
  <si>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</si>
  <si>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</si>
  <si>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</si>
  <si>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</si>
  <si>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</si>
  <si>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</si>
  <si>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</si>
  <si>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</si>
  <si>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</si>
  <si>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</si>
  <si>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</si>
  <si>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</si>
  <si>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</si>
  <si>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Projektträger:</t>
  </si>
  <si>
    <t xml:space="preserve">Projektname: </t>
  </si>
  <si>
    <t xml:space="preserve">Projektträger: </t>
  </si>
  <si>
    <t>Berechnung laut Projektträger</t>
  </si>
  <si>
    <t>Anrechenbare Kosten lt. Projektträger</t>
  </si>
  <si>
    <t>(Datum, Stempel und Unterschrift des Projektträgers)</t>
  </si>
  <si>
    <t xml:space="preserve">(Datum, Stempel und Unterschrift des Projektträgers) </t>
  </si>
  <si>
    <t>Externe Kosten</t>
  </si>
  <si>
    <t xml:space="preserve">Gemeinkosten </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</si>
  <si>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</si>
  <si>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</si>
  <si>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</si>
  <si>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</si>
  <si>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</si>
  <si>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</si>
  <si>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</si>
  <si>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</si>
  <si>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</si>
  <si>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</si>
  <si>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</si>
  <si>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</si>
  <si>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</si>
  <si>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</si>
  <si>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</si>
  <si>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</si>
  <si>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</si>
  <si>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</si>
  <si>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</si>
  <si>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</si>
  <si>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</si>
  <si>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</si>
  <si>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</si>
  <si>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Bestelldatum</t>
  </si>
  <si>
    <t>Beschreibung der Leistung</t>
  </si>
  <si>
    <t>Rechnungsleger</t>
  </si>
  <si>
    <t xml:space="preserve">Nr. </t>
  </si>
  <si>
    <t>Prüfung durch die Abteilung 17</t>
  </si>
  <si>
    <t>SUMME</t>
  </si>
  <si>
    <t>Jahr</t>
  </si>
  <si>
    <t>anerkannter Betrag</t>
  </si>
  <si>
    <t>zur Förderung eingereichte Kosten</t>
  </si>
  <si>
    <t>Name</t>
  </si>
  <si>
    <t>Personalkosten</t>
  </si>
  <si>
    <t>Projektnummer:</t>
  </si>
  <si>
    <t>Abrechnungszeitraum:</t>
  </si>
  <si>
    <t>Abrechnungs-zeitraum:</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</si>
  <si>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</si>
  <si>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</si>
  <si>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</si>
  <si>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</si>
  <si>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Belegsverzeichnis Personalkosten</t>
  </si>
  <si>
    <t>Belegsverzeichnis Gemeinkosten</t>
  </si>
  <si>
    <t>anerkannte Kosten nach Prüfung durch A17</t>
  </si>
  <si>
    <t>Belegsverzeichnis Reisekosten</t>
  </si>
  <si>
    <t>zur Förderung eingereichter Betrag netto</t>
  </si>
  <si>
    <t>zur Förderung eingereichter Betrag brutto</t>
  </si>
  <si>
    <t xml:space="preserve">SUMME Reisekosten </t>
  </si>
  <si>
    <t>Reisekosten</t>
  </si>
  <si>
    <t>Zwischensumme PK inkl. RK</t>
  </si>
  <si>
    <t>ja</t>
  </si>
  <si>
    <t>nein</t>
  </si>
  <si>
    <t>Teilabrechnung/Endabrechnung</t>
  </si>
  <si>
    <t>FirmenbuchNr./ZVR-Zahl/Geburtsdatum</t>
  </si>
  <si>
    <t>Rechnungsleger/Reisender</t>
  </si>
  <si>
    <t>Datum der Reise</t>
  </si>
  <si>
    <t xml:space="preserve">Zweck und Ort der Reise </t>
  </si>
  <si>
    <t>Vorsteuerabzugsberechtigung</t>
  </si>
  <si>
    <t>Kostenposition</t>
  </si>
  <si>
    <t>genehmigtes Budget lt. Förderungsvereinbarung/Antrag</t>
  </si>
  <si>
    <t>bisher anerkannte Kosten</t>
  </si>
  <si>
    <t>verbleibende Mittel</t>
  </si>
  <si>
    <t>verbleibende Mittel nach Prüfung durch A17</t>
  </si>
  <si>
    <t xml:space="preserve">Einnahmen </t>
  </si>
  <si>
    <t>Förderfähige Kosten</t>
  </si>
  <si>
    <t>Vorsteuerabzugberechtigung</t>
  </si>
  <si>
    <t>Nummer Teilabrechnung</t>
  </si>
  <si>
    <t>Belegsverzeichnis Einnahmen</t>
  </si>
  <si>
    <t>Art der Einnahme</t>
  </si>
  <si>
    <t>Herkunft/Quelle der Einnahme</t>
  </si>
  <si>
    <t>Betrag</t>
  </si>
  <si>
    <t>ProjektNr./GZ Förderungsvereinbarung</t>
  </si>
  <si>
    <t>Integrierte Regionalentwicklung - Generationencall
Belegsverzeichnis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</si>
</sst>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quot;€&quot;\ #,##0.00"/>
    <numFmt numFmtId="165" formatCode="_-[$€-2]\ * #,##0.00_-;\-[$€-2]\ * #,##0.00_-;_-[$€-2]\ * &quot;-&quot;??_-"/>
    <numFmt numFmtId="166" formatCode="#,##0.00&quot; h &quot;"/>
    <numFmt numFmtId="167" formatCode="#,##0.00_ ;\-#,##0.00\ "/>
    <numFmt numFmtId="168" formatCode="&quot;€&quot;\ #,##0.00\ &quot;dem Projekt für die hier angeführte Person verrechnet werden&quot;"/>
    <numFmt numFmtId="169" formatCode="&quot;€&quot;\ #,##0.00\ &quot;verrechnet werden&quot;"/>
    <numFmt numFmtId="170" formatCode="[$€-2]\ #,##0.00"/>
    <numFmt numFmtId="171" formatCode="dd/mmm/yy&quot; -&quot;"/>
    <numFmt numFmtId="172" formatCode="dd/mm/yyyy;@"/>
    <numFmt numFmtId="173" formatCode="dd/mm/yyyy&quot;  -&quot;"/>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b/>
      <sz val="8"/>
      <name val="Century Gothic"/>
      <family val="2"/>
    </font>
    <font>
      <sz val="9"/>
      <name val="Century Gothic"/>
      <family val="2"/>
    </font>
    <font>
      <b/>
      <sz val="12"/>
      <name val="Century Gothic"/>
      <family val="2"/>
    </font>
    <font>
      <b/>
      <sz val="9"/>
      <name val="Century Gothic"/>
      <family val="2"/>
    </font>
    <font>
      <b/>
      <sz val="10"/>
      <name val="Century Gothic"/>
      <family val="2"/>
    </font>
    <font>
      <b/>
      <sz val="12"/>
      <color indexed="26"/>
      <name val="Century Gothic"/>
      <family val="2"/>
    </font>
    <font>
      <sz val="10"/>
      <name val="Century Gothic"/>
      <family val="2"/>
    </font>
    <font>
      <b/>
      <sz val="10"/>
      <name val="Arial"/>
      <family val="2"/>
    </font>
    <font>
      <sz val="8"/>
      <name val="Arial"/>
      <family val="2"/>
    </font>
    <font>
      <b/>
      <sz val="11"/>
      <name val="Arial"/>
      <family val="2"/>
    </font>
    <font>
      <b/>
      <sz val="8"/>
      <name val="Arial"/>
      <family val="2"/>
    </font>
    <font>
      <b/>
      <u/>
      <sz val="12"/>
      <name val="Century Gothic"/>
      <family val="2"/>
    </font>
    <font>
      <b/>
      <sz val="12"/>
      <color indexed="42"/>
      <name val="Century Gothic"/>
      <family val="2"/>
    </font>
    <font>
      <b/>
      <sz val="14"/>
      <color indexed="26"/>
      <name val="Century Gothic"/>
      <family val="2"/>
    </font>
    <font>
      <b/>
      <sz val="24"/>
      <name val="Arial"/>
      <family val="2"/>
    </font>
    <font>
      <sz val="10"/>
      <name val="Century Gothic"/>
      <family val="2"/>
    </font>
    <font>
      <sz val="8"/>
      <name val="Arial"/>
      <family val="2"/>
    </font>
    <font>
      <b/>
      <sz val="8"/>
      <color indexed="42"/>
      <name val="Century Gothic"/>
      <family val="2"/>
    </font>
    <font>
      <b/>
      <sz val="14"/>
      <name val="Century Gothic"/>
      <family val="2"/>
    </font>
    <font>
      <b/>
      <sz val="10"/>
      <color indexed="17"/>
      <name val="Century Gothic"/>
      <family val="2"/>
    </font>
    <font>
      <sz val="4"/>
      <name val="Century Gothic"/>
      <family val="2"/>
    </font>
    <font>
      <b/>
      <i/>
      <sz val="10"/>
      <name val="Century Gothic"/>
      <family val="2"/>
    </font>
    <font>
      <sz val="9"/>
      <name val="Arial"/>
      <family val="2"/>
    </font>
    <font>
      <b/>
      <sz val="9"/>
      <name val="Arial"/>
      <family val="2"/>
    </font>
    <font>
      <sz val="10"/>
      <color indexed="26"/>
      <name val="Century Gothic"/>
      <family val="2"/>
    </font>
    <font>
      <b/>
      <sz val="9"/>
      <color indexed="42"/>
      <name val="Arial"/>
      <family val="2"/>
    </font>
    <font>
      <sz val="8"/>
      <name val="Century Gothic"/>
      <family val="2"/>
    </font>
    <font>
      <sz val="9"/>
      <name val="Century Gothic"/>
      <family val="2"/>
    </font>
    <font>
      <b/>
      <u/>
      <sz val="16"/>
      <name val="Century Gothic"/>
      <family val="2"/>
    </font>
    <font>
      <b/>
      <sz val="9"/>
      <color indexed="17"/>
      <name val="Century Gothic"/>
      <family val="2"/>
    </font>
    <font>
      <b/>
      <i/>
      <sz val="8"/>
      <name val="Century Gothic"/>
      <family val="2"/>
    </font>
    <font>
      <b/>
      <i/>
      <sz val="8"/>
      <color indexed="17"/>
      <name val="Century Gothic"/>
      <family val="2"/>
    </font>
    <font>
      <i/>
      <sz val="10"/>
      <name val="Century Gothic"/>
      <family val="2"/>
    </font>
    <font>
      <b/>
      <u val="doubleAccounting"/>
      <sz val="10"/>
      <name val="Arial"/>
      <family val="2"/>
    </font>
    <font>
      <b/>
      <u val="doubleAccounting"/>
      <sz val="9"/>
      <name val="Arial"/>
      <family val="2"/>
    </font>
    <font>
      <b/>
      <sz val="8"/>
      <name val="Arial"/>
      <family val="2"/>
    </font>
    <font>
      <sz val="9"/>
      <name val="Arial"/>
      <family val="2"/>
    </font>
    <font>
      <sz val="10"/>
      <color indexed="17"/>
      <name val="Century Gothic"/>
      <family val="2"/>
    </font>
    <font>
      <b/>
      <i/>
      <sz val="9"/>
      <name val="Century Gothic"/>
      <family val="2"/>
    </font>
    <font>
      <b/>
      <i/>
      <u/>
      <sz val="11"/>
      <name val="Century Gothic"/>
      <family val="2"/>
    </font>
    <font>
      <b/>
      <u/>
      <sz val="10"/>
      <color indexed="17"/>
      <name val="Century Gothic"/>
      <family val="2"/>
    </font>
    <font>
      <i/>
      <sz val="9"/>
      <name val="Arial"/>
      <family val="2"/>
    </font>
    <font>
      <b/>
      <sz val="10"/>
      <color indexed="17"/>
      <name val="Arial"/>
      <family val="2"/>
    </font>
    <font>
      <sz val="8"/>
      <name val="Wingdings 2"/>
      <family val="1"/>
      <charset val="2"/>
    </font>
    <font>
      <b/>
      <u/>
      <sz val="10"/>
      <color indexed="18"/>
      <name val="Century Gothic"/>
      <family val="2"/>
    </font>
    <font>
      <b/>
      <sz val="10"/>
      <color indexed="18"/>
      <name val="Century Gothic"/>
      <family val="2"/>
    </font>
    <font>
      <b/>
      <sz val="10"/>
      <color indexed="12"/>
      <name val="Century Gothic"/>
      <family val="2"/>
    </font>
    <font>
      <b/>
      <sz val="10"/>
      <color indexed="12"/>
      <name val="Arial"/>
      <family val="2"/>
    </font>
    <font>
      <sz val="10"/>
      <color indexed="42"/>
      <name val="Arial"/>
      <family val="2"/>
    </font>
    <font>
      <sz val="8"/>
      <color indexed="42"/>
      <name val="Arial"/>
      <family val="2"/>
    </font>
    <font>
      <b/>
      <sz val="8"/>
      <color indexed="42"/>
      <name val="Arial"/>
      <family val="2"/>
    </font>
    <font>
      <sz val="10"/>
      <color indexed="42"/>
      <name val="Century Gothic"/>
      <family val="2"/>
    </font>
    <font>
      <b/>
      <u/>
      <sz val="14"/>
      <name val="Arial"/>
      <family val="2"/>
    </font>
    <font>
      <b/>
      <i/>
      <u/>
      <sz val="16"/>
      <color indexed="42"/>
      <name val="Century Gothic"/>
      <family val="2"/>
    </font>
    <font>
      <b/>
      <sz val="12"/>
      <color indexed="42"/>
      <name val="Arial"/>
      <family val="2"/>
    </font>
    <font>
      <b/>
      <sz val="20"/>
      <name val="Arial"/>
      <family val="2"/>
    </font>
    <font>
      <b/>
      <i/>
      <sz val="12"/>
      <color indexed="42"/>
      <name val="Century Gothic"/>
      <family val="2"/>
    </font>
    <font>
      <i/>
      <sz val="9"/>
      <name val="Century Gothic"/>
      <family val="2"/>
    </font>
    <font>
      <b/>
      <sz val="22"/>
      <name val="Arial"/>
      <family val="2"/>
    </font>
    <font>
      <sz val="10"/>
      <name val="Arial"/>
      <family val="2"/>
    </font>
    <font>
      <sz val="1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theme="0" tint="-0.1499984740745262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9"/>
      <color indexed="81"/>
      <name val="Segoe UI"/>
      <family val="2"/>
    </font>
    <font>
      <b/>
      <sz val="9"/>
      <color indexed="81"/>
      <name val="Segoe UI"/>
      <family val="2"/>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3"/>
        <bgColor indexed="64"/>
      </patternFill>
    </fill>
    <fill>
      <patternFill patternType="solid">
        <fgColor indexed="63"/>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6" tint="0.59999389629810485"/>
        <bgColor indexed="64"/>
      </patternFill>
    </fill>
  </fills>
  <borders count="1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diagonalUp="1">
      <left/>
      <right/>
      <top/>
      <bottom/>
      <diagonal style="thin">
        <color indexed="64"/>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23"/>
      </top>
      <bottom style="thin">
        <color indexed="64"/>
      </bottom>
      <diagonal/>
    </border>
    <border>
      <left style="medium">
        <color indexed="64"/>
      </left>
      <right style="thick">
        <color indexed="23"/>
      </right>
      <top style="thick">
        <color indexed="23"/>
      </top>
      <bottom style="thin">
        <color indexed="64"/>
      </bottom>
      <diagonal/>
    </border>
    <border>
      <left style="medium">
        <color indexed="64"/>
      </left>
      <right style="thick">
        <color indexed="23"/>
      </right>
      <top style="thin">
        <color indexed="64"/>
      </top>
      <bottom style="medium">
        <color indexed="64"/>
      </bottom>
      <diagonal/>
    </border>
    <border>
      <left/>
      <right style="thick">
        <color indexed="23"/>
      </right>
      <top/>
      <bottom style="medium">
        <color indexed="64"/>
      </bottom>
      <diagonal/>
    </border>
    <border>
      <left/>
      <right style="thick">
        <color indexed="23"/>
      </right>
      <top style="thin">
        <color indexed="64"/>
      </top>
      <bottom/>
      <diagonal/>
    </border>
    <border>
      <left style="thin">
        <color indexed="64"/>
      </left>
      <right style="thick">
        <color indexed="23"/>
      </right>
      <top style="thin">
        <color indexed="64"/>
      </top>
      <bottom style="medium">
        <color indexed="64"/>
      </bottom>
      <diagonal/>
    </border>
    <border>
      <left style="thin">
        <color indexed="64"/>
      </left>
      <right style="thick">
        <color indexed="23"/>
      </right>
      <top/>
      <bottom style="thin">
        <color indexed="64"/>
      </bottom>
      <diagonal/>
    </border>
    <border>
      <left style="thin">
        <color indexed="64"/>
      </left>
      <right style="thick">
        <color indexed="23"/>
      </right>
      <top style="thin">
        <color indexed="64"/>
      </top>
      <bottom style="thin">
        <color indexed="64"/>
      </bottom>
      <diagonal/>
    </border>
    <border>
      <left style="thin">
        <color indexed="64"/>
      </left>
      <right style="thick">
        <color indexed="23"/>
      </right>
      <top style="thin">
        <color indexed="64"/>
      </top>
      <bottom/>
      <diagonal/>
    </border>
    <border>
      <left style="thin">
        <color indexed="64"/>
      </left>
      <right style="thick">
        <color indexed="23"/>
      </right>
      <top style="medium">
        <color indexed="64"/>
      </top>
      <bottom style="medium">
        <color indexed="64"/>
      </bottom>
      <diagonal/>
    </border>
    <border>
      <left/>
      <right style="thick">
        <color indexed="23"/>
      </right>
      <top/>
      <bottom style="thin">
        <color indexed="64"/>
      </bottom>
      <diagonal/>
    </border>
    <border>
      <left style="thin">
        <color indexed="64"/>
      </left>
      <right/>
      <top/>
      <bottom style="thin">
        <color indexed="64"/>
      </bottom>
      <diagonal/>
    </border>
    <border>
      <left/>
      <right style="thick">
        <color indexed="2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style="thin">
        <color indexed="64"/>
      </left>
      <right style="thick">
        <color indexed="23"/>
      </right>
      <top style="thick">
        <color indexed="23"/>
      </top>
      <bottom style="thin">
        <color indexed="64"/>
      </bottom>
      <diagonal/>
    </border>
    <border>
      <left/>
      <right style="thick">
        <color indexed="22"/>
      </right>
      <top/>
      <bottom style="thin">
        <color indexed="64"/>
      </bottom>
      <diagonal/>
    </border>
    <border>
      <left style="thin">
        <color indexed="64"/>
      </left>
      <right/>
      <top style="thick">
        <color indexed="23"/>
      </top>
      <bottom style="thin">
        <color indexed="64"/>
      </bottom>
      <diagonal/>
    </border>
    <border>
      <left/>
      <right style="thick">
        <color indexed="23"/>
      </right>
      <top style="thick">
        <color indexed="23"/>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style="thick">
        <color indexed="23"/>
      </right>
      <top/>
      <bottom style="thick">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23"/>
      </left>
      <right/>
      <top style="thick">
        <color indexed="23"/>
      </top>
      <bottom/>
      <diagonal/>
    </border>
    <border>
      <left style="thick">
        <color indexed="23"/>
      </left>
      <right/>
      <top/>
      <bottom/>
      <diagonal/>
    </border>
    <border>
      <left style="thick">
        <color indexed="23"/>
      </left>
      <right/>
      <top/>
      <bottom style="thick">
        <color indexed="64"/>
      </bottom>
      <diagonal/>
    </border>
    <border>
      <left style="thin">
        <color indexed="23"/>
      </left>
      <right style="thick">
        <color indexed="23"/>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ck">
        <color indexed="23"/>
      </right>
      <top style="medium">
        <color indexed="64"/>
      </top>
      <bottom/>
      <diagonal/>
    </border>
    <border>
      <left style="thin">
        <color indexed="64"/>
      </left>
      <right style="thick">
        <color indexed="23"/>
      </right>
      <top/>
      <bottom/>
      <diagonal/>
    </border>
    <border>
      <left style="thin">
        <color indexed="64"/>
      </left>
      <right style="thin">
        <color indexed="64"/>
      </right>
      <top style="thick">
        <color indexed="23"/>
      </top>
      <bottom/>
      <diagonal/>
    </border>
    <border>
      <left style="thin">
        <color indexed="64"/>
      </left>
      <right style="thick">
        <color indexed="23"/>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ck">
        <color indexed="23"/>
      </top>
      <bottom style="thin">
        <color indexed="64"/>
      </bottom>
      <diagonal/>
    </border>
    <border>
      <left style="thin">
        <color indexed="64"/>
      </left>
      <right/>
      <top style="thick">
        <color indexed="23"/>
      </top>
      <bottom/>
      <diagonal/>
    </border>
    <border>
      <left/>
      <right style="thick">
        <color indexed="23"/>
      </right>
      <top style="thin">
        <color indexed="64"/>
      </top>
      <bottom style="thin">
        <color indexed="64"/>
      </bottom>
      <diagonal/>
    </border>
    <border>
      <left/>
      <right style="thick">
        <color indexed="23"/>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style="medium">
        <color indexed="64"/>
      </right>
      <top style="thick">
        <color indexed="23"/>
      </top>
      <bottom/>
      <diagonal/>
    </border>
    <border>
      <left style="thin">
        <color indexed="64"/>
      </left>
      <right style="thick">
        <color indexed="23"/>
      </right>
      <top style="medium">
        <color indexed="64"/>
      </top>
      <bottom/>
      <diagonal/>
    </border>
    <border>
      <left/>
      <right style="thin">
        <color indexed="64"/>
      </right>
      <top style="thick">
        <color indexed="23"/>
      </top>
      <bottom/>
      <diagonal/>
    </border>
    <border>
      <left style="thin">
        <color indexed="64"/>
      </left>
      <right/>
      <top style="thick">
        <color indexed="22"/>
      </top>
      <bottom/>
      <diagonal/>
    </border>
    <border>
      <left/>
      <right/>
      <top style="thick">
        <color indexed="22"/>
      </top>
      <bottom/>
      <diagonal/>
    </border>
    <border>
      <left/>
      <right style="thick">
        <color indexed="22"/>
      </right>
      <top style="thick">
        <color indexed="22"/>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s>
  <cellStyleXfs count="9">
    <xf numFmtId="0" fontId="0"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7" fillId="0" borderId="0"/>
    <xf numFmtId="0" fontId="74" fillId="0" borderId="0"/>
    <xf numFmtId="0" fontId="23" fillId="0" borderId="0"/>
    <xf numFmtId="0" fontId="2" fillId="0" borderId="0"/>
  </cellStyleXfs>
  <cellXfs count="655">
    <xf numFmtId="0" fontId="0" fillId="0" borderId="0" xfId="0"/>
    <xf numFmtId="0" fontId="0" fillId="0" borderId="0" xfId="0" applyProtection="1"/>
    <xf numFmtId="0" fontId="0" fillId="2" borderId="0" xfId="0" applyFill="1" applyProtection="1"/>
    <xf numFmtId="0" fontId="23" fillId="0" borderId="0" xfId="7" applyProtection="1"/>
    <xf numFmtId="4" fontId="23" fillId="3" borderId="1" xfId="7" applyNumberFormat="1" applyFill="1" applyBorder="1" applyProtection="1">
      <protection locked="0"/>
    </xf>
    <xf numFmtId="4" fontId="23" fillId="3" borderId="2" xfId="7" applyNumberFormat="1" applyFill="1" applyBorder="1" applyProtection="1">
      <protection locked="0"/>
    </xf>
    <xf numFmtId="0" fontId="26" fillId="4" borderId="0" xfId="7" applyFont="1" applyFill="1" applyBorder="1" applyAlignment="1" applyProtection="1">
      <alignment horizontal="center"/>
    </xf>
    <xf numFmtId="0" fontId="23" fillId="4" borderId="3" xfId="7" applyFill="1" applyBorder="1" applyProtection="1"/>
    <xf numFmtId="4" fontId="23" fillId="3" borderId="4" xfId="7" applyNumberFormat="1" applyFill="1" applyBorder="1" applyProtection="1">
      <protection locked="0"/>
    </xf>
    <xf numFmtId="166" fontId="23" fillId="3" borderId="1" xfId="7" applyNumberFormat="1" applyFill="1" applyBorder="1" applyProtection="1">
      <protection locked="0"/>
    </xf>
    <xf numFmtId="0" fontId="23" fillId="5" borderId="5" xfId="7" applyFill="1" applyBorder="1" applyProtection="1"/>
    <xf numFmtId="0" fontId="23" fillId="5" borderId="6" xfId="7" applyFill="1" applyBorder="1" applyProtection="1"/>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3" fillId="5" borderId="7" xfId="7" applyFill="1" applyBorder="1" applyProtection="1"/>
    <xf numFmtId="0" fontId="20" fillId="5" borderId="0" xfId="7" applyFont="1" applyFill="1" applyBorder="1" applyAlignment="1" applyProtection="1">
      <alignment vertical="center"/>
    </xf>
    <xf numFmtId="0" fontId="32" fillId="5" borderId="0" xfId="7" applyFont="1" applyFill="1" applyBorder="1" applyAlignment="1" applyProtection="1">
      <alignment vertical="center"/>
    </xf>
    <xf numFmtId="0" fontId="23" fillId="5" borderId="0" xfId="7" applyFill="1" applyBorder="1" applyProtection="1"/>
    <xf numFmtId="0" fontId="7" fillId="5" borderId="0" xfId="7" applyFont="1" applyFill="1" applyBorder="1" applyAlignment="1" applyProtection="1">
      <alignment horizontal="right" wrapText="1"/>
    </xf>
    <xf numFmtId="0" fontId="21" fillId="5" borderId="0" xfId="7" applyFont="1" applyFill="1" applyBorder="1" applyAlignment="1" applyProtection="1">
      <alignment vertical="center"/>
    </xf>
    <xf numFmtId="0" fontId="23" fillId="5" borderId="3" xfId="7" applyFill="1" applyBorder="1" applyProtection="1"/>
    <xf numFmtId="0" fontId="11" fillId="5" borderId="0" xfId="7" applyFont="1" applyFill="1" applyBorder="1" applyAlignment="1" applyProtection="1">
      <alignment horizontal="right" vertical="center" wrapText="1"/>
    </xf>
    <xf numFmtId="0" fontId="12" fillId="5" borderId="0" xfId="7" applyFont="1" applyFill="1" applyBorder="1" applyAlignment="1" applyProtection="1">
      <alignment vertical="center"/>
    </xf>
    <xf numFmtId="0" fontId="11" fillId="5" borderId="0" xfId="7" applyFont="1" applyFill="1" applyBorder="1" applyAlignment="1" applyProtection="1">
      <alignment horizontal="right" vertical="center"/>
    </xf>
    <xf numFmtId="0" fontId="12" fillId="5" borderId="0" xfId="7" applyFont="1" applyFill="1" applyBorder="1" applyProtection="1"/>
    <xf numFmtId="0" fontId="23" fillId="5" borderId="0" xfId="7" applyFill="1" applyBorder="1" applyAlignment="1" applyProtection="1">
      <alignment vertical="center"/>
    </xf>
    <xf numFmtId="0" fontId="23" fillId="5" borderId="0" xfId="7" applyFont="1" applyFill="1" applyBorder="1" applyAlignment="1" applyProtection="1">
      <alignment wrapText="1"/>
    </xf>
    <xf numFmtId="0" fontId="0" fillId="5" borderId="0" xfId="0" applyFill="1" applyBorder="1" applyProtection="1"/>
    <xf numFmtId="0" fontId="18" fillId="5" borderId="0" xfId="0" applyFont="1" applyFill="1" applyBorder="1" applyProtection="1"/>
    <xf numFmtId="0" fontId="8" fillId="5" borderId="0" xfId="7" applyFont="1" applyFill="1" applyBorder="1" applyAlignment="1" applyProtection="1">
      <alignment horizontal="center" vertical="top"/>
    </xf>
    <xf numFmtId="0" fontId="12" fillId="6" borderId="8" xfId="7" applyFont="1" applyFill="1" applyBorder="1" applyAlignment="1" applyProtection="1">
      <alignment horizontal="center" wrapText="1"/>
    </xf>
    <xf numFmtId="0" fontId="23" fillId="6" borderId="1" xfId="7" applyFill="1" applyBorder="1" applyAlignment="1" applyProtection="1">
      <alignment horizontal="right"/>
    </xf>
    <xf numFmtId="0" fontId="23" fillId="6" borderId="2" xfId="7" applyFill="1" applyBorder="1" applyAlignment="1" applyProtection="1">
      <alignment horizontal="right"/>
    </xf>
    <xf numFmtId="0" fontId="23" fillId="6" borderId="4" xfId="7" applyFill="1" applyBorder="1" applyAlignment="1" applyProtection="1">
      <alignment horizontal="right"/>
    </xf>
    <xf numFmtId="0" fontId="23" fillId="6" borderId="9" xfId="7" applyFont="1" applyFill="1" applyBorder="1" applyAlignment="1" applyProtection="1">
      <alignment horizontal="right" vertical="center"/>
    </xf>
    <xf numFmtId="0" fontId="11" fillId="6" borderId="10" xfId="7" applyFont="1" applyFill="1" applyBorder="1" applyAlignment="1" applyProtection="1">
      <alignment horizontal="center" wrapText="1"/>
    </xf>
    <xf numFmtId="0" fontId="11" fillId="6" borderId="4" xfId="7" applyFont="1" applyFill="1" applyBorder="1" applyAlignment="1" applyProtection="1">
      <alignment horizontal="center" wrapText="1"/>
    </xf>
    <xf numFmtId="0" fontId="11" fillId="6" borderId="11" xfId="7" applyFont="1" applyFill="1" applyBorder="1" applyAlignment="1" applyProtection="1">
      <alignment horizontal="center" wrapText="1"/>
    </xf>
    <xf numFmtId="4" fontId="35" fillId="6" borderId="12" xfId="7" applyNumberFormat="1" applyFont="1" applyFill="1" applyBorder="1" applyProtection="1"/>
    <xf numFmtId="4" fontId="35" fillId="6" borderId="13" xfId="7" applyNumberFormat="1" applyFont="1" applyFill="1" applyBorder="1" applyProtection="1"/>
    <xf numFmtId="4" fontId="35" fillId="6" borderId="11" xfId="7" applyNumberFormat="1" applyFont="1" applyFill="1" applyBorder="1" applyProtection="1"/>
    <xf numFmtId="164" fontId="8" fillId="6" borderId="14" xfId="7" applyNumberFormat="1" applyFont="1" applyFill="1" applyBorder="1" applyAlignment="1" applyProtection="1">
      <alignment vertical="center"/>
    </xf>
    <xf numFmtId="164" fontId="35" fillId="6" borderId="9" xfId="7" applyNumberFormat="1" applyFont="1" applyFill="1" applyBorder="1" applyAlignment="1" applyProtection="1">
      <alignment vertical="center"/>
    </xf>
    <xf numFmtId="0" fontId="34" fillId="6" borderId="4" xfId="7" applyFont="1" applyFill="1" applyBorder="1" applyAlignment="1" applyProtection="1">
      <alignment horizontal="center" wrapText="1"/>
    </xf>
    <xf numFmtId="0" fontId="14" fillId="6" borderId="15" xfId="0" applyFont="1" applyFill="1" applyBorder="1" applyAlignment="1" applyProtection="1">
      <alignment horizontal="right"/>
    </xf>
    <xf numFmtId="0" fontId="14" fillId="6" borderId="16" xfId="0" applyFont="1" applyFill="1" applyBorder="1" applyAlignment="1" applyProtection="1">
      <alignment horizontal="right"/>
    </xf>
    <xf numFmtId="166" fontId="8" fillId="6" borderId="17" xfId="7" applyNumberFormat="1" applyFont="1" applyFill="1" applyBorder="1" applyAlignment="1" applyProtection="1">
      <alignment vertical="center"/>
    </xf>
    <xf numFmtId="0" fontId="7" fillId="5" borderId="5" xfId="7" applyFont="1" applyFill="1" applyBorder="1" applyProtection="1"/>
    <xf numFmtId="0" fontId="23" fillId="5" borderId="18" xfId="7" applyFont="1" applyFill="1" applyBorder="1" applyAlignment="1" applyProtection="1">
      <alignment textRotation="45"/>
    </xf>
    <xf numFmtId="0" fontId="16" fillId="6" borderId="13" xfId="0" applyFont="1" applyFill="1" applyBorder="1" applyAlignment="1" applyProtection="1">
      <alignment horizontal="left"/>
    </xf>
    <xf numFmtId="0" fontId="8" fillId="5" borderId="0" xfId="7" applyFont="1" applyFill="1" applyBorder="1" applyAlignment="1" applyProtection="1">
      <alignment horizontal="right" vertical="center" wrapText="1"/>
    </xf>
    <xf numFmtId="0" fontId="8" fillId="5" borderId="0" xfId="7" applyFont="1" applyFill="1" applyBorder="1" applyAlignment="1" applyProtection="1">
      <alignment horizontal="right" vertical="center"/>
    </xf>
    <xf numFmtId="0" fontId="53" fillId="5" borderId="0" xfId="7" applyFont="1" applyFill="1" applyBorder="1" applyAlignment="1" applyProtection="1">
      <alignment horizontal="left"/>
    </xf>
    <xf numFmtId="0" fontId="53" fillId="5" borderId="0" xfId="7" applyFont="1" applyFill="1" applyBorder="1" applyAlignment="1" applyProtection="1">
      <alignment horizontal="center"/>
    </xf>
    <xf numFmtId="0" fontId="23" fillId="4" borderId="12" xfId="7" applyFill="1" applyBorder="1" applyProtection="1"/>
    <xf numFmtId="0" fontId="0" fillId="5" borderId="6" xfId="0" applyFill="1" applyBorder="1" applyProtection="1"/>
    <xf numFmtId="0" fontId="0" fillId="0" borderId="3" xfId="0" applyBorder="1" applyProtection="1"/>
    <xf numFmtId="0" fontId="0" fillId="5" borderId="3" xfId="0" applyFill="1" applyBorder="1" applyProtection="1"/>
    <xf numFmtId="0" fontId="33" fillId="5" borderId="0" xfId="0" applyFont="1" applyFill="1" applyBorder="1" applyAlignment="1" applyProtection="1">
      <alignment wrapText="1"/>
    </xf>
    <xf numFmtId="0" fontId="0" fillId="5" borderId="7" xfId="0" applyFill="1" applyBorder="1" applyProtection="1"/>
    <xf numFmtId="0" fontId="0" fillId="6" borderId="19" xfId="0" applyFill="1" applyBorder="1" applyProtection="1"/>
    <xf numFmtId="0" fontId="0" fillId="6" borderId="20" xfId="0" applyFill="1" applyBorder="1" applyProtection="1"/>
    <xf numFmtId="0" fontId="0" fillId="6" borderId="21" xfId="0" applyFill="1" applyBorder="1" applyProtection="1"/>
    <xf numFmtId="0" fontId="0" fillId="6" borderId="22" xfId="0" applyFill="1" applyBorder="1" applyProtection="1"/>
    <xf numFmtId="0" fontId="31" fillId="5" borderId="0" xfId="0" applyFont="1" applyFill="1" applyBorder="1" applyAlignment="1" applyProtection="1">
      <alignment vertical="top"/>
    </xf>
    <xf numFmtId="0" fontId="6" fillId="5" borderId="0" xfId="0" applyFont="1" applyFill="1" applyBorder="1" applyProtection="1"/>
    <xf numFmtId="0" fontId="43" fillId="6" borderId="23" xfId="0" applyFont="1" applyFill="1" applyBorder="1" applyAlignment="1" applyProtection="1">
      <alignment vertical="center"/>
    </xf>
    <xf numFmtId="0" fontId="43" fillId="6" borderId="21" xfId="0" applyFont="1" applyFill="1" applyBorder="1" applyAlignment="1" applyProtection="1">
      <alignment vertical="center"/>
    </xf>
    <xf numFmtId="0" fontId="15" fillId="5" borderId="0" xfId="0" applyFont="1" applyFill="1" applyBorder="1" applyAlignment="1" applyProtection="1">
      <alignment vertical="center"/>
    </xf>
    <xf numFmtId="0" fontId="15" fillId="5" borderId="0" xfId="0" applyFont="1" applyFill="1" applyBorder="1" applyProtection="1"/>
    <xf numFmtId="0" fontId="0" fillId="5" borderId="0" xfId="0" applyFill="1" applyBorder="1" applyAlignment="1" applyProtection="1">
      <alignment vertical="center"/>
    </xf>
    <xf numFmtId="0" fontId="0" fillId="5" borderId="0" xfId="0" applyFill="1" applyProtection="1"/>
    <xf numFmtId="0" fontId="0" fillId="5" borderId="12" xfId="0" applyFill="1" applyBorder="1" applyProtection="1"/>
    <xf numFmtId="0" fontId="0" fillId="5" borderId="24" xfId="0" applyFill="1" applyBorder="1" applyProtection="1"/>
    <xf numFmtId="0" fontId="12" fillId="5" borderId="0" xfId="7" applyFont="1" applyFill="1" applyBorder="1" applyAlignment="1" applyProtection="1">
      <alignment horizontal="center"/>
    </xf>
    <xf numFmtId="0" fontId="13" fillId="5" borderId="3" xfId="7" applyFont="1" applyFill="1" applyBorder="1" applyAlignment="1" applyProtection="1">
      <alignment vertical="center" textRotation="180"/>
    </xf>
    <xf numFmtId="0" fontId="27" fillId="5" borderId="0" xfId="7" applyFont="1" applyFill="1" applyBorder="1" applyAlignment="1" applyProtection="1">
      <alignment horizontal="left"/>
    </xf>
    <xf numFmtId="0" fontId="37" fillId="3" borderId="0" xfId="7" applyFont="1" applyFill="1" applyBorder="1" applyAlignment="1" applyProtection="1">
      <alignment vertical="top"/>
    </xf>
    <xf numFmtId="0" fontId="37" fillId="5" borderId="3" xfId="7" applyFont="1" applyFill="1" applyBorder="1" applyAlignment="1" applyProtection="1">
      <alignment vertical="top" wrapText="1"/>
    </xf>
    <xf numFmtId="0" fontId="11" fillId="6" borderId="25" xfId="7" applyFont="1" applyFill="1" applyBorder="1" applyAlignment="1" applyProtection="1">
      <alignment horizontal="center" wrapText="1"/>
    </xf>
    <xf numFmtId="0" fontId="11" fillId="6" borderId="8" xfId="7" applyFont="1" applyFill="1" applyBorder="1" applyAlignment="1" applyProtection="1">
      <alignment horizontal="center" wrapText="1"/>
    </xf>
    <xf numFmtId="0" fontId="11" fillId="6" borderId="21" xfId="7" applyFont="1" applyFill="1" applyBorder="1" applyAlignment="1" applyProtection="1">
      <alignment horizontal="center" wrapText="1"/>
    </xf>
    <xf numFmtId="0" fontId="7" fillId="6" borderId="26" xfId="7" applyFont="1" applyFill="1" applyBorder="1" applyAlignment="1" applyProtection="1">
      <alignment vertical="center"/>
    </xf>
    <xf numFmtId="0" fontId="22" fillId="5" borderId="0" xfId="0" applyFont="1" applyFill="1" applyBorder="1" applyAlignment="1" applyProtection="1"/>
    <xf numFmtId="168" fontId="37" fillId="5" borderId="0" xfId="7" applyNumberFormat="1" applyFont="1" applyFill="1" applyBorder="1" applyAlignment="1" applyProtection="1">
      <alignment horizontal="right" vertical="top" wrapText="1"/>
    </xf>
    <xf numFmtId="0" fontId="9" fillId="5" borderId="0" xfId="7" applyFont="1" applyFill="1" applyBorder="1" applyAlignment="1" applyProtection="1">
      <alignment vertical="top"/>
    </xf>
    <xf numFmtId="169" fontId="37" fillId="5" borderId="0" xfId="7" applyNumberFormat="1" applyFont="1" applyFill="1" applyBorder="1" applyAlignment="1" applyProtection="1">
      <alignment horizontal="left" vertical="top"/>
    </xf>
    <xf numFmtId="0" fontId="23" fillId="5" borderId="0" xfId="7" applyFill="1" applyBorder="1" applyAlignment="1" applyProtection="1"/>
    <xf numFmtId="0" fontId="0" fillId="0" borderId="0" xfId="0" applyBorder="1" applyProtection="1"/>
    <xf numFmtId="0" fontId="25" fillId="5" borderId="0" xfId="7" applyFont="1" applyFill="1" applyBorder="1" applyAlignment="1" applyProtection="1">
      <alignment vertical="center"/>
    </xf>
    <xf numFmtId="0" fontId="28" fillId="6" borderId="27" xfId="7" applyFont="1" applyFill="1" applyBorder="1" applyAlignment="1" applyProtection="1">
      <alignment vertical="center" wrapText="1"/>
    </xf>
    <xf numFmtId="0" fontId="10" fillId="3" borderId="28" xfId="7" applyFont="1" applyFill="1" applyBorder="1" applyAlignment="1" applyProtection="1">
      <alignment horizontal="center" vertical="center"/>
      <protection locked="0"/>
    </xf>
    <xf numFmtId="0" fontId="24" fillId="6" borderId="29" xfId="0" applyFont="1" applyFill="1" applyBorder="1" applyAlignment="1" applyProtection="1">
      <alignment horizontal="center" vertical="top" wrapText="1"/>
    </xf>
    <xf numFmtId="164" fontId="8" fillId="6" borderId="30" xfId="7" applyNumberFormat="1" applyFont="1" applyFill="1" applyBorder="1" applyAlignment="1" applyProtection="1">
      <alignment vertical="center"/>
    </xf>
    <xf numFmtId="0" fontId="0" fillId="5" borderId="31" xfId="0" applyFill="1" applyBorder="1" applyProtection="1"/>
    <xf numFmtId="0" fontId="34" fillId="6" borderId="32" xfId="7" applyFont="1" applyFill="1" applyBorder="1" applyAlignment="1" applyProtection="1">
      <alignment horizontal="center" wrapText="1"/>
    </xf>
    <xf numFmtId="166" fontId="23" fillId="3" borderId="33" xfId="7" applyNumberFormat="1" applyFill="1" applyBorder="1" applyProtection="1">
      <protection locked="0"/>
    </xf>
    <xf numFmtId="166" fontId="23" fillId="3" borderId="34" xfId="7" applyNumberFormat="1" applyFill="1" applyBorder="1" applyAlignment="1" applyProtection="1">
      <alignment horizontal="right"/>
      <protection locked="0"/>
    </xf>
    <xf numFmtId="166" fontId="23" fillId="3" borderId="34" xfId="7" applyNumberFormat="1" applyFill="1" applyBorder="1" applyProtection="1">
      <protection locked="0"/>
    </xf>
    <xf numFmtId="166" fontId="23" fillId="3" borderId="35" xfId="7" applyNumberFormat="1" applyFill="1" applyBorder="1" applyProtection="1">
      <protection locked="0"/>
    </xf>
    <xf numFmtId="166" fontId="8" fillId="6" borderId="36" xfId="7" applyNumberFormat="1" applyFont="1" applyFill="1" applyBorder="1" applyAlignment="1" applyProtection="1">
      <alignment vertical="center"/>
    </xf>
    <xf numFmtId="0" fontId="43" fillId="6" borderId="30" xfId="0" applyFont="1" applyFill="1" applyBorder="1" applyAlignment="1" applyProtection="1">
      <alignment vertical="center"/>
    </xf>
    <xf numFmtId="0" fontId="23" fillId="7" borderId="0" xfId="7" applyFill="1" applyProtection="1"/>
    <xf numFmtId="164" fontId="41" fillId="7" borderId="21" xfId="0" applyNumberFormat="1" applyFont="1" applyFill="1" applyBorder="1" applyAlignment="1" applyProtection="1">
      <alignment vertical="center"/>
    </xf>
    <xf numFmtId="0" fontId="24" fillId="6" borderId="33" xfId="0" applyFont="1" applyFill="1" applyBorder="1" applyAlignment="1" applyProtection="1">
      <alignment horizontal="center" vertical="top" wrapText="1"/>
    </xf>
    <xf numFmtId="0" fontId="23" fillId="6" borderId="31" xfId="7" applyFill="1" applyBorder="1" applyProtection="1"/>
    <xf numFmtId="0" fontId="23" fillId="6" borderId="37" xfId="7" applyFill="1" applyBorder="1" applyProtection="1"/>
    <xf numFmtId="0" fontId="15" fillId="7" borderId="38" xfId="0" applyFont="1" applyFill="1" applyBorder="1" applyAlignment="1" applyProtection="1">
      <alignment vertical="center"/>
    </xf>
    <xf numFmtId="0" fontId="0" fillId="7" borderId="12" xfId="0" applyFill="1" applyBorder="1" applyProtection="1"/>
    <xf numFmtId="164" fontId="17" fillId="7" borderId="37" xfId="0" applyNumberFormat="1" applyFont="1" applyFill="1" applyBorder="1" applyAlignment="1" applyProtection="1">
      <alignment vertical="center"/>
    </xf>
    <xf numFmtId="0" fontId="23" fillId="5" borderId="0" xfId="7" applyFont="1" applyFill="1" applyBorder="1" applyAlignment="1" applyProtection="1">
      <alignment textRotation="45"/>
    </xf>
    <xf numFmtId="164" fontId="58" fillId="4" borderId="0" xfId="0" applyNumberFormat="1" applyFont="1" applyFill="1" applyBorder="1" applyAlignment="1" applyProtection="1">
      <alignment vertical="center"/>
    </xf>
    <xf numFmtId="0" fontId="59" fillId="4" borderId="0" xfId="7" applyFont="1" applyFill="1" applyBorder="1" applyProtection="1"/>
    <xf numFmtId="170" fontId="62" fillId="4" borderId="39" xfId="1" applyNumberFormat="1" applyFont="1" applyFill="1" applyBorder="1" applyAlignment="1" applyProtection="1">
      <alignment vertical="center"/>
    </xf>
    <xf numFmtId="0" fontId="19" fillId="6" borderId="19" xfId="7" applyFont="1" applyFill="1" applyBorder="1" applyAlignment="1" applyProtection="1">
      <alignment vertical="center"/>
    </xf>
    <xf numFmtId="0" fontId="19" fillId="6" borderId="5" xfId="7" applyFont="1" applyFill="1" applyBorder="1" applyAlignment="1" applyProtection="1">
      <alignment vertical="center"/>
    </xf>
    <xf numFmtId="0" fontId="19" fillId="6" borderId="40" xfId="7" applyFont="1" applyFill="1" applyBorder="1" applyAlignment="1" applyProtection="1">
      <alignment vertical="center"/>
    </xf>
    <xf numFmtId="0" fontId="19" fillId="6" borderId="41" xfId="7" applyFont="1" applyFill="1" applyBorder="1" applyAlignment="1" applyProtection="1">
      <alignment vertical="center"/>
    </xf>
    <xf numFmtId="0" fontId="19" fillId="6" borderId="42" xfId="7" applyFont="1" applyFill="1" applyBorder="1" applyAlignment="1" applyProtection="1">
      <alignment vertical="center"/>
    </xf>
    <xf numFmtId="0" fontId="56" fillId="4" borderId="0" xfId="0" applyFont="1" applyFill="1" applyBorder="1" applyAlignment="1" applyProtection="1">
      <alignment vertical="top" wrapText="1"/>
    </xf>
    <xf numFmtId="0" fontId="57" fillId="4" borderId="0" xfId="0" applyFont="1" applyFill="1" applyBorder="1" applyAlignment="1" applyProtection="1">
      <alignment vertical="top" wrapText="1"/>
    </xf>
    <xf numFmtId="0" fontId="63" fillId="5" borderId="0" xfId="0" applyFont="1" applyFill="1" applyBorder="1" applyAlignment="1" applyProtection="1">
      <alignment horizontal="right"/>
    </xf>
    <xf numFmtId="0" fontId="37" fillId="3" borderId="43" xfId="7" applyFont="1" applyFill="1" applyBorder="1" applyAlignment="1" applyProtection="1">
      <alignment vertical="top"/>
    </xf>
    <xf numFmtId="0" fontId="10" fillId="8" borderId="44" xfId="7" applyFont="1" applyFill="1" applyBorder="1" applyAlignment="1" applyProtection="1">
      <alignment horizontal="center" vertical="center"/>
    </xf>
    <xf numFmtId="4" fontId="23" fillId="8" borderId="1" xfId="7" applyNumberFormat="1" applyFill="1" applyBorder="1" applyProtection="1"/>
    <xf numFmtId="166" fontId="23" fillId="8" borderId="1" xfId="7" applyNumberFormat="1" applyFill="1" applyBorder="1" applyProtection="1"/>
    <xf numFmtId="166" fontId="23" fillId="8" borderId="33" xfId="7" applyNumberFormat="1" applyFill="1" applyBorder="1" applyProtection="1"/>
    <xf numFmtId="164" fontId="34" fillId="8" borderId="9" xfId="7" applyNumberFormat="1" applyFont="1" applyFill="1" applyBorder="1" applyAlignment="1" applyProtection="1">
      <alignment vertical="center"/>
    </xf>
    <xf numFmtId="166" fontId="8" fillId="8" borderId="17" xfId="7" applyNumberFormat="1" applyFont="1" applyFill="1" applyBorder="1" applyAlignment="1" applyProtection="1">
      <alignment vertical="center"/>
    </xf>
    <xf numFmtId="166" fontId="8" fillId="8" borderId="36" xfId="7" applyNumberFormat="1" applyFont="1" applyFill="1" applyBorder="1" applyAlignment="1" applyProtection="1">
      <alignment vertical="center"/>
    </xf>
    <xf numFmtId="164" fontId="8" fillId="8" borderId="36" xfId="7" applyNumberFormat="1" applyFont="1" applyFill="1" applyBorder="1" applyAlignment="1" applyProtection="1">
      <alignment vertical="center"/>
    </xf>
    <xf numFmtId="164" fontId="8" fillId="8" borderId="14" xfId="7" applyNumberFormat="1" applyFont="1" applyFill="1" applyBorder="1" applyAlignment="1" applyProtection="1">
      <alignment vertical="center"/>
    </xf>
    <xf numFmtId="0" fontId="64" fillId="4" borderId="7" xfId="7" applyFont="1" applyFill="1" applyBorder="1" applyAlignment="1" applyProtection="1">
      <alignment horizontal="left" vertical="center"/>
    </xf>
    <xf numFmtId="0" fontId="23" fillId="4" borderId="38" xfId="7" applyFill="1" applyBorder="1" applyProtection="1"/>
    <xf numFmtId="0" fontId="23" fillId="4" borderId="45" xfId="7" applyFill="1" applyBorder="1" applyProtection="1"/>
    <xf numFmtId="15" fontId="12" fillId="6" borderId="46" xfId="7" applyNumberFormat="1" applyFont="1" applyFill="1" applyBorder="1" applyAlignment="1" applyProtection="1">
      <alignment horizontal="center" vertical="center" wrapText="1"/>
    </xf>
    <xf numFmtId="15" fontId="12" fillId="6" borderId="47" xfId="7" applyNumberFormat="1" applyFont="1" applyFill="1" applyBorder="1" applyAlignment="1" applyProtection="1">
      <alignment horizontal="center" vertical="center"/>
    </xf>
    <xf numFmtId="0" fontId="37" fillId="3" borderId="48" xfId="7" applyFont="1" applyFill="1" applyBorder="1" applyAlignment="1" applyProtection="1">
      <alignment vertical="top"/>
    </xf>
    <xf numFmtId="0" fontId="37" fillId="3" borderId="49" xfId="7" applyFont="1" applyFill="1" applyBorder="1" applyAlignment="1" applyProtection="1">
      <alignment vertical="top"/>
    </xf>
    <xf numFmtId="0" fontId="37" fillId="3" borderId="50" xfId="7" applyFont="1" applyFill="1" applyBorder="1" applyAlignment="1" applyProtection="1">
      <alignment vertical="top"/>
    </xf>
    <xf numFmtId="0" fontId="37" fillId="3" borderId="51" xfId="7" applyFont="1" applyFill="1" applyBorder="1" applyAlignment="1" applyProtection="1">
      <alignment vertical="top"/>
    </xf>
    <xf numFmtId="171" fontId="12" fillId="6" borderId="46" xfId="7" applyNumberFormat="1" applyFont="1" applyFill="1" applyBorder="1" applyAlignment="1" applyProtection="1">
      <alignment horizontal="right" vertical="center"/>
    </xf>
    <xf numFmtId="15" fontId="12" fillId="6" borderId="47" xfId="7" applyNumberFormat="1" applyFont="1" applyFill="1" applyBorder="1" applyAlignment="1" applyProtection="1">
      <alignment horizontal="left" vertical="center"/>
    </xf>
    <xf numFmtId="171" fontId="12" fillId="6" borderId="46" xfId="7" applyNumberFormat="1" applyFont="1" applyFill="1" applyBorder="1" applyAlignment="1" applyProtection="1">
      <alignment horizontal="right" vertical="center" wrapText="1"/>
    </xf>
    <xf numFmtId="0" fontId="7" fillId="6" borderId="12" xfId="7" applyFont="1" applyFill="1" applyBorder="1" applyAlignment="1" applyProtection="1">
      <alignment vertical="top"/>
    </xf>
    <xf numFmtId="0" fontId="7" fillId="6" borderId="12" xfId="7" applyFont="1" applyFill="1" applyBorder="1" applyAlignment="1" applyProtection="1">
      <alignment horizontal="left" vertical="top"/>
    </xf>
    <xf numFmtId="0" fontId="0" fillId="0" borderId="52" xfId="0" pivotButton="1" applyBorder="1"/>
    <xf numFmtId="0" fontId="0" fillId="0" borderId="53" xfId="0" applyBorder="1"/>
    <xf numFmtId="0" fontId="0" fillId="0" borderId="52" xfId="0" applyBorder="1"/>
    <xf numFmtId="0" fontId="0" fillId="0" borderId="53" xfId="0" applyNumberFormat="1" applyBorder="1"/>
    <xf numFmtId="0" fontId="0" fillId="0" borderId="54" xfId="0" applyBorder="1"/>
    <xf numFmtId="0" fontId="0" fillId="0" borderId="55" xfId="0" applyBorder="1"/>
    <xf numFmtId="0" fontId="0" fillId="0" borderId="56" xfId="0" applyNumberFormat="1" applyBorder="1"/>
    <xf numFmtId="0" fontId="0" fillId="0" borderId="57" xfId="0" applyBorder="1"/>
    <xf numFmtId="0" fontId="0" fillId="0" borderId="58" xfId="0" applyBorder="1"/>
    <xf numFmtId="0" fontId="0" fillId="0" borderId="59" xfId="0" applyBorder="1"/>
    <xf numFmtId="0" fontId="0" fillId="0" borderId="60" xfId="0" applyNumberFormat="1" applyBorder="1"/>
    <xf numFmtId="0" fontId="15" fillId="0" borderId="0" xfId="0" applyFont="1"/>
    <xf numFmtId="0" fontId="0" fillId="2" borderId="0" xfId="0" applyFill="1"/>
    <xf numFmtId="0" fontId="15" fillId="2" borderId="0" xfId="0" applyFont="1" applyFill="1"/>
    <xf numFmtId="0" fontId="10" fillId="5" borderId="61" xfId="7" applyFont="1" applyFill="1" applyBorder="1" applyAlignment="1" applyProtection="1">
      <alignment vertical="center"/>
    </xf>
    <xf numFmtId="0" fontId="10" fillId="5" borderId="3" xfId="7" applyNumberFormat="1" applyFont="1" applyFill="1" applyBorder="1" applyAlignment="1" applyProtection="1">
      <alignment vertical="center"/>
    </xf>
    <xf numFmtId="0" fontId="14" fillId="5" borderId="0" xfId="7" applyFont="1" applyFill="1" applyBorder="1" applyAlignment="1" applyProtection="1">
      <alignment horizontal="right" vertical="center"/>
    </xf>
    <xf numFmtId="0" fontId="7" fillId="5" borderId="6" xfId="7" applyFont="1" applyFill="1" applyBorder="1" applyAlignment="1" applyProtection="1">
      <alignment horizontal="right" vertical="center" wrapText="1"/>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0" fontId="74" fillId="0" borderId="0" xfId="6"/>
    <xf numFmtId="0" fontId="74" fillId="0" borderId="0" xfId="6" applyAlignment="1">
      <alignment wrapText="1"/>
    </xf>
    <xf numFmtId="4" fontId="74" fillId="0" borderId="0" xfId="6" applyNumberFormat="1" applyFill="1" applyBorder="1"/>
    <xf numFmtId="0" fontId="74" fillId="0" borderId="0" xfId="6" applyFill="1" applyBorder="1"/>
    <xf numFmtId="0" fontId="74" fillId="9" borderId="62" xfId="6" applyFill="1" applyBorder="1"/>
    <xf numFmtId="0" fontId="74" fillId="9" borderId="63" xfId="6" applyFill="1" applyBorder="1"/>
    <xf numFmtId="0" fontId="74" fillId="9" borderId="64" xfId="6" applyFill="1" applyBorder="1" applyAlignment="1">
      <alignment wrapText="1"/>
    </xf>
    <xf numFmtId="0" fontId="76" fillId="0" borderId="0" xfId="6" applyFont="1"/>
    <xf numFmtId="0" fontId="74" fillId="0" borderId="21" xfId="6" applyBorder="1"/>
    <xf numFmtId="0" fontId="74" fillId="9" borderId="4" xfId="6" applyFill="1" applyBorder="1"/>
    <xf numFmtId="0" fontId="74" fillId="9" borderId="2" xfId="6" applyFill="1" applyBorder="1"/>
    <xf numFmtId="0" fontId="74" fillId="9" borderId="2" xfId="6" applyFill="1" applyBorder="1" applyAlignment="1">
      <alignment wrapText="1"/>
    </xf>
    <xf numFmtId="0" fontId="74" fillId="0" borderId="0" xfId="6" applyFill="1"/>
    <xf numFmtId="14" fontId="74" fillId="0" borderId="0" xfId="6" applyNumberFormat="1" applyFill="1" applyBorder="1"/>
    <xf numFmtId="0" fontId="76" fillId="0" borderId="0" xfId="6" applyFont="1" applyAlignment="1"/>
    <xf numFmtId="0" fontId="74" fillId="10" borderId="66" xfId="6" applyFill="1" applyBorder="1"/>
    <xf numFmtId="4" fontId="74" fillId="10" borderId="4" xfId="6" applyNumberFormat="1" applyFill="1" applyBorder="1"/>
    <xf numFmtId="4" fontId="74" fillId="10" borderId="62" xfId="6" applyNumberFormat="1" applyFill="1" applyBorder="1"/>
    <xf numFmtId="0" fontId="75" fillId="11" borderId="67" xfId="6" applyFont="1" applyFill="1" applyBorder="1"/>
    <xf numFmtId="4" fontId="75" fillId="11" borderId="9" xfId="6" applyNumberFormat="1" applyFont="1" applyFill="1" applyBorder="1"/>
    <xf numFmtId="0" fontId="75" fillId="11" borderId="9" xfId="6" applyFont="1" applyFill="1" applyBorder="1"/>
    <xf numFmtId="0" fontId="75" fillId="11" borderId="22" xfId="6" applyFont="1" applyFill="1" applyBorder="1"/>
    <xf numFmtId="0" fontId="75" fillId="11" borderId="17" xfId="6" applyFont="1" applyFill="1" applyBorder="1"/>
    <xf numFmtId="4" fontId="74" fillId="10" borderId="2" xfId="6" applyNumberFormat="1" applyFill="1" applyBorder="1"/>
    <xf numFmtId="4" fontId="74" fillId="10" borderId="63" xfId="6" applyNumberFormat="1" applyFill="1" applyBorder="1"/>
    <xf numFmtId="4" fontId="74" fillId="11" borderId="4" xfId="6" applyNumberFormat="1" applyFill="1" applyBorder="1"/>
    <xf numFmtId="4" fontId="74" fillId="11" borderId="2" xfId="6" applyNumberFormat="1" applyFill="1" applyBorder="1"/>
    <xf numFmtId="0" fontId="74" fillId="11" borderId="63" xfId="6" applyFill="1" applyBorder="1"/>
    <xf numFmtId="4" fontId="74" fillId="10" borderId="1" xfId="6" applyNumberFormat="1" applyFill="1" applyBorder="1"/>
    <xf numFmtId="4" fontId="74" fillId="10" borderId="70" xfId="6" applyNumberFormat="1" applyFill="1" applyBorder="1"/>
    <xf numFmtId="0" fontId="77" fillId="9" borderId="71" xfId="6" applyFont="1" applyFill="1" applyBorder="1" applyAlignment="1">
      <alignment wrapText="1"/>
    </xf>
    <xf numFmtId="0" fontId="77" fillId="9" borderId="9" xfId="6" applyFont="1" applyFill="1" applyBorder="1" applyAlignment="1">
      <alignment wrapText="1"/>
    </xf>
    <xf numFmtId="0" fontId="77" fillId="9" borderId="72" xfId="6" applyFont="1" applyFill="1" applyBorder="1" applyAlignment="1">
      <alignment wrapText="1"/>
    </xf>
    <xf numFmtId="0" fontId="77" fillId="9" borderId="73" xfId="6" applyFont="1" applyFill="1" applyBorder="1" applyAlignment="1">
      <alignment wrapText="1"/>
    </xf>
    <xf numFmtId="0" fontId="77" fillId="9" borderId="74" xfId="6" applyFont="1" applyFill="1" applyBorder="1" applyAlignment="1">
      <alignment wrapText="1"/>
    </xf>
    <xf numFmtId="0" fontId="77" fillId="9" borderId="14" xfId="6" applyFont="1" applyFill="1" applyBorder="1" applyAlignment="1">
      <alignment wrapText="1"/>
    </xf>
    <xf numFmtId="0" fontId="77" fillId="9" borderId="75" xfId="6" applyFont="1" applyFill="1" applyBorder="1" applyAlignment="1">
      <alignment wrapText="1"/>
    </xf>
    <xf numFmtId="0" fontId="76" fillId="0" borderId="0" xfId="6" applyFont="1" applyBorder="1"/>
    <xf numFmtId="0" fontId="75" fillId="0" borderId="0" xfId="6" applyFont="1"/>
    <xf numFmtId="0" fontId="74" fillId="0" borderId="0" xfId="6" applyBorder="1" applyAlignment="1"/>
    <xf numFmtId="0" fontId="74" fillId="0" borderId="76" xfId="6" applyBorder="1" applyAlignment="1"/>
    <xf numFmtId="4" fontId="74" fillId="12" borderId="4" xfId="6" applyNumberFormat="1" applyFill="1" applyBorder="1"/>
    <xf numFmtId="4" fontId="74" fillId="12" borderId="77" xfId="6" applyNumberFormat="1" applyFill="1" applyBorder="1"/>
    <xf numFmtId="0" fontId="74" fillId="11" borderId="78" xfId="6" applyFill="1" applyBorder="1"/>
    <xf numFmtId="0" fontId="75" fillId="11" borderId="62" xfId="6" applyFont="1" applyFill="1" applyBorder="1"/>
    <xf numFmtId="4" fontId="74" fillId="12" borderId="2" xfId="6" applyNumberFormat="1" applyFill="1" applyBorder="1"/>
    <xf numFmtId="4" fontId="74" fillId="12" borderId="79" xfId="6" applyNumberFormat="1" applyFill="1" applyBorder="1"/>
    <xf numFmtId="4" fontId="74" fillId="12" borderId="64" xfId="6" applyNumberFormat="1" applyFill="1" applyBorder="1"/>
    <xf numFmtId="4" fontId="74" fillId="12" borderId="80" xfId="6" applyNumberFormat="1" applyFill="1" applyBorder="1"/>
    <xf numFmtId="0" fontId="74" fillId="11" borderId="65" xfId="6" applyFill="1" applyBorder="1"/>
    <xf numFmtId="0" fontId="74" fillId="0" borderId="0" xfId="6" applyFill="1" applyBorder="1" applyAlignment="1"/>
    <xf numFmtId="0" fontId="78" fillId="0" borderId="0" xfId="6" applyFont="1"/>
    <xf numFmtId="164" fontId="12" fillId="0" borderId="0" xfId="7" applyNumberFormat="1" applyFont="1" applyFill="1" applyBorder="1" applyAlignment="1" applyProtection="1">
      <alignment horizontal="left" vertical="center" wrapText="1"/>
    </xf>
    <xf numFmtId="164" fontId="12" fillId="0" borderId="0" xfId="7" applyNumberFormat="1" applyFont="1" applyFill="1" applyBorder="1" applyAlignment="1" applyProtection="1">
      <alignment vertical="center" wrapText="1"/>
    </xf>
    <xf numFmtId="0" fontId="74" fillId="0" borderId="0" xfId="6"/>
    <xf numFmtId="0" fontId="74" fillId="0" borderId="0" xfId="6" applyAlignment="1">
      <alignment wrapText="1"/>
    </xf>
    <xf numFmtId="0" fontId="77" fillId="9" borderId="81" xfId="6" applyFont="1" applyFill="1" applyBorder="1" applyAlignment="1">
      <alignment wrapText="1"/>
    </xf>
    <xf numFmtId="0" fontId="77" fillId="9" borderId="8" xfId="6" applyFont="1" applyFill="1" applyBorder="1" applyAlignment="1">
      <alignment wrapText="1"/>
    </xf>
    <xf numFmtId="0" fontId="74" fillId="0" borderId="0" xfId="6"/>
    <xf numFmtId="0" fontId="74" fillId="0" borderId="0" xfId="6"/>
    <xf numFmtId="0" fontId="79" fillId="9" borderId="2" xfId="6" applyFont="1" applyFill="1" applyBorder="1" applyAlignment="1">
      <alignment wrapText="1"/>
    </xf>
    <xf numFmtId="0" fontId="74" fillId="0" borderId="0" xfId="6" applyProtection="1">
      <protection locked="0"/>
    </xf>
    <xf numFmtId="0" fontId="74" fillId="11" borderId="2" xfId="6" applyFill="1" applyBorder="1" applyProtection="1">
      <protection locked="0"/>
    </xf>
    <xf numFmtId="0" fontId="0" fillId="0" borderId="0" xfId="0" applyAlignment="1"/>
    <xf numFmtId="173" fontId="74" fillId="11" borderId="16" xfId="6" applyNumberFormat="1" applyFill="1" applyBorder="1" applyProtection="1">
      <protection locked="0"/>
    </xf>
    <xf numFmtId="49" fontId="74" fillId="0" borderId="0" xfId="6" applyNumberFormat="1" applyFill="1" applyBorder="1" applyAlignment="1" applyProtection="1">
      <alignment horizontal="right"/>
      <protection locked="0"/>
    </xf>
    <xf numFmtId="0" fontId="74" fillId="0" borderId="0" xfId="6" applyFill="1" applyAlignment="1">
      <alignment horizontal="left"/>
    </xf>
    <xf numFmtId="0" fontId="74" fillId="0" borderId="0" xfId="6" applyAlignment="1">
      <alignment horizontal="left"/>
    </xf>
    <xf numFmtId="0" fontId="7" fillId="5" borderId="61" xfId="7" applyFont="1" applyFill="1" applyBorder="1" applyAlignment="1" applyProtection="1">
      <alignment horizontal="right" vertical="center" wrapText="1"/>
    </xf>
    <xf numFmtId="0" fontId="14" fillId="5" borderId="3" xfId="7" applyFont="1" applyFill="1" applyBorder="1" applyAlignment="1" applyProtection="1">
      <alignment horizontal="right" vertical="center"/>
    </xf>
    <xf numFmtId="4" fontId="74" fillId="11" borderId="2" xfId="6" applyNumberFormat="1" applyFill="1" applyBorder="1" applyProtection="1">
      <protection locked="0"/>
    </xf>
    <xf numFmtId="0" fontId="74" fillId="0" borderId="0" xfId="6" applyFill="1" applyBorder="1"/>
    <xf numFmtId="0" fontId="74" fillId="0" borderId="0" xfId="6"/>
    <xf numFmtId="0" fontId="74" fillId="0" borderId="0" xfId="6"/>
    <xf numFmtId="173" fontId="74" fillId="9" borderId="16" xfId="6" applyNumberFormat="1" applyFill="1" applyBorder="1" applyAlignment="1"/>
    <xf numFmtId="172" fontId="74" fillId="9" borderId="82" xfId="6" applyNumberFormat="1" applyFill="1" applyBorder="1" applyAlignment="1">
      <alignment horizontal="left"/>
    </xf>
    <xf numFmtId="0" fontId="74" fillId="9" borderId="82" xfId="6" applyFill="1" applyBorder="1" applyAlignment="1"/>
    <xf numFmtId="172" fontId="74" fillId="0" borderId="0" xfId="6" applyNumberFormat="1" applyFill="1" applyBorder="1" applyAlignment="1">
      <alignment horizontal="left"/>
    </xf>
    <xf numFmtId="2" fontId="74" fillId="0" borderId="0" xfId="6" applyNumberFormat="1" applyFill="1" applyBorder="1" applyProtection="1">
      <protection locked="0"/>
    </xf>
    <xf numFmtId="0" fontId="74" fillId="0" borderId="0" xfId="6" applyFill="1" applyProtection="1">
      <protection locked="0"/>
    </xf>
    <xf numFmtId="0" fontId="74" fillId="11" borderId="1" xfId="6" applyFill="1" applyBorder="1" applyProtection="1">
      <protection locked="0"/>
    </xf>
    <xf numFmtId="4" fontId="74" fillId="11" borderId="1" xfId="6" applyNumberFormat="1" applyFill="1" applyBorder="1" applyProtection="1">
      <protection locked="0"/>
    </xf>
    <xf numFmtId="4" fontId="74" fillId="11" borderId="38" xfId="6" applyNumberFormat="1" applyFill="1" applyBorder="1" applyProtection="1">
      <protection locked="0"/>
    </xf>
    <xf numFmtId="0" fontId="74" fillId="11" borderId="83" xfId="6" applyFill="1" applyBorder="1" applyProtection="1">
      <protection locked="0"/>
    </xf>
    <xf numFmtId="4" fontId="74" fillId="11" borderId="84" xfId="6" applyNumberFormat="1" applyFill="1" applyBorder="1" applyProtection="1">
      <protection locked="0"/>
    </xf>
    <xf numFmtId="4" fontId="74" fillId="11" borderId="24" xfId="6" applyNumberFormat="1" applyFill="1" applyBorder="1" applyProtection="1">
      <protection locked="0"/>
    </xf>
    <xf numFmtId="4" fontId="74" fillId="11" borderId="12" xfId="6" applyNumberFormat="1" applyFill="1" applyBorder="1" applyProtection="1">
      <protection locked="0"/>
    </xf>
    <xf numFmtId="4" fontId="74" fillId="11" borderId="16" xfId="6" applyNumberFormat="1" applyFill="1" applyBorder="1" applyProtection="1">
      <protection locked="0"/>
    </xf>
    <xf numFmtId="0" fontId="74" fillId="11" borderId="85" xfId="6" applyFill="1" applyBorder="1" applyProtection="1">
      <protection locked="0"/>
    </xf>
    <xf numFmtId="4" fontId="74" fillId="11" borderId="86" xfId="6" applyNumberFormat="1" applyFill="1" applyBorder="1" applyProtection="1">
      <protection locked="0"/>
    </xf>
    <xf numFmtId="4" fontId="74" fillId="11" borderId="82" xfId="6" applyNumberFormat="1" applyFill="1" applyBorder="1" applyProtection="1">
      <protection locked="0"/>
    </xf>
    <xf numFmtId="4" fontId="74" fillId="11" borderId="13" xfId="6" applyNumberFormat="1" applyFill="1" applyBorder="1" applyProtection="1">
      <protection locked="0"/>
    </xf>
    <xf numFmtId="0" fontId="74" fillId="11" borderId="19" xfId="6" applyFill="1" applyBorder="1" applyProtection="1">
      <protection locked="0"/>
    </xf>
    <xf numFmtId="4" fontId="74" fillId="11" borderId="19" xfId="6" applyNumberFormat="1" applyFill="1" applyBorder="1" applyProtection="1">
      <protection locked="0"/>
    </xf>
    <xf numFmtId="4" fontId="74" fillId="11" borderId="5" xfId="6" applyNumberFormat="1" applyFill="1" applyBorder="1" applyProtection="1">
      <protection locked="0"/>
    </xf>
    <xf numFmtId="0" fontId="74" fillId="11" borderId="87" xfId="6" applyFill="1" applyBorder="1" applyProtection="1">
      <protection locked="0"/>
    </xf>
    <xf numFmtId="4" fontId="74" fillId="11" borderId="4" xfId="6" applyNumberFormat="1" applyFill="1" applyBorder="1" applyProtection="1">
      <protection locked="0"/>
    </xf>
    <xf numFmtId="4" fontId="74" fillId="11" borderId="88" xfId="6" applyNumberFormat="1" applyFill="1" applyBorder="1" applyProtection="1">
      <protection locked="0"/>
    </xf>
    <xf numFmtId="4" fontId="74" fillId="11" borderId="61" xfId="6" applyNumberFormat="1" applyFill="1" applyBorder="1" applyProtection="1">
      <protection locked="0"/>
    </xf>
    <xf numFmtId="4" fontId="74" fillId="11" borderId="6" xfId="6" applyNumberFormat="1" applyFill="1" applyBorder="1" applyProtection="1">
      <protection locked="0"/>
    </xf>
    <xf numFmtId="0" fontId="74" fillId="11" borderId="64" xfId="6" applyFill="1" applyBorder="1" applyProtection="1">
      <protection locked="0"/>
    </xf>
    <xf numFmtId="4" fontId="74" fillId="11" borderId="64" xfId="6" applyNumberFormat="1" applyFill="1" applyBorder="1" applyProtection="1">
      <protection locked="0"/>
    </xf>
    <xf numFmtId="0" fontId="74" fillId="9" borderId="90" xfId="6" applyFill="1" applyBorder="1" applyAlignment="1">
      <alignment wrapText="1"/>
    </xf>
    <xf numFmtId="4" fontId="74" fillId="10" borderId="91" xfId="6" applyNumberFormat="1" applyFill="1" applyBorder="1"/>
    <xf numFmtId="4" fontId="74" fillId="10" borderId="92" xfId="6" applyNumberFormat="1" applyFill="1" applyBorder="1"/>
    <xf numFmtId="0" fontId="74" fillId="11" borderId="4" xfId="6" applyFill="1" applyBorder="1"/>
    <xf numFmtId="10" fontId="74" fillId="11" borderId="1" xfId="6" applyNumberFormat="1" applyFill="1" applyBorder="1" applyProtection="1">
      <protection locked="0"/>
    </xf>
    <xf numFmtId="10" fontId="74" fillId="11" borderId="2" xfId="6" applyNumberFormat="1" applyFill="1" applyBorder="1" applyProtection="1">
      <protection locked="0"/>
    </xf>
    <xf numFmtId="10" fontId="74" fillId="11" borderId="19" xfId="6" applyNumberFormat="1" applyFill="1" applyBorder="1" applyProtection="1">
      <protection locked="0"/>
    </xf>
    <xf numFmtId="0" fontId="0" fillId="0" borderId="0" xfId="0" applyFill="1" applyBorder="1" applyProtection="1"/>
    <xf numFmtId="0" fontId="23" fillId="0" borderId="0" xfId="7" applyFill="1" applyBorder="1" applyAlignment="1" applyProtection="1"/>
    <xf numFmtId="0" fontId="0" fillId="0" borderId="0" xfId="0" applyFill="1" applyBorder="1" applyAlignment="1" applyProtection="1">
      <alignment horizontal="left" vertical="top" wrapText="1"/>
    </xf>
    <xf numFmtId="0" fontId="39" fillId="0" borderId="0" xfId="7"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45" fillId="0" borderId="0" xfId="7" applyFont="1" applyFill="1" applyBorder="1" applyProtection="1"/>
    <xf numFmtId="0" fontId="40" fillId="0" borderId="0" xfId="7" applyFont="1" applyFill="1" applyBorder="1" applyAlignment="1" applyProtection="1">
      <alignment horizontal="right" vertical="center"/>
    </xf>
    <xf numFmtId="0" fontId="23" fillId="0" borderId="0" xfId="7" applyFill="1" applyBorder="1" applyProtection="1"/>
    <xf numFmtId="164" fontId="31" fillId="0" borderId="0" xfId="0" applyNumberFormat="1" applyFont="1" applyFill="1" applyBorder="1" applyAlignment="1" applyProtection="1">
      <alignment horizontal="center" wrapText="1"/>
    </xf>
    <xf numFmtId="164" fontId="44" fillId="0" borderId="0" xfId="0" applyNumberFormat="1" applyFont="1" applyFill="1" applyBorder="1" applyAlignment="1" applyProtection="1">
      <alignment horizontal="center" vertical="center"/>
      <protection locked="0"/>
    </xf>
    <xf numFmtId="164" fontId="15" fillId="0" borderId="0" xfId="0" applyNumberFormat="1" applyFont="1" applyFill="1" applyBorder="1" applyAlignment="1" applyProtection="1">
      <alignment horizontal="center"/>
    </xf>
    <xf numFmtId="0" fontId="13" fillId="0" borderId="0" xfId="7" applyFont="1" applyFill="1" applyBorder="1" applyAlignment="1" applyProtection="1">
      <alignment horizontal="center"/>
    </xf>
    <xf numFmtId="0" fontId="10" fillId="0" borderId="0" xfId="7" applyFont="1" applyFill="1" applyBorder="1" applyProtection="1"/>
    <xf numFmtId="0" fontId="12" fillId="0" borderId="0" xfId="7" applyFont="1" applyFill="1" applyBorder="1" applyProtection="1"/>
    <xf numFmtId="0" fontId="10" fillId="0" borderId="0" xfId="7" applyFont="1" applyFill="1" applyBorder="1" applyAlignment="1" applyProtection="1">
      <alignment horizontal="center"/>
    </xf>
    <xf numFmtId="0" fontId="12" fillId="0" borderId="0" xfId="7" applyFont="1" applyFill="1" applyBorder="1" applyAlignment="1" applyProtection="1">
      <alignment horizontal="center" vertical="center"/>
      <protection locked="0"/>
    </xf>
    <xf numFmtId="164" fontId="12" fillId="0" borderId="0" xfId="7" applyNumberFormat="1" applyFont="1" applyFill="1" applyBorder="1" applyAlignment="1" applyProtection="1">
      <alignment horizontal="center" vertical="center"/>
      <protection locked="0"/>
    </xf>
    <xf numFmtId="0" fontId="35" fillId="0" borderId="0" xfId="7" applyFont="1" applyFill="1" applyBorder="1" applyAlignment="1" applyProtection="1">
      <alignment horizontal="left" vertical="top" wrapText="1"/>
    </xf>
    <xf numFmtId="0" fontId="35" fillId="0" borderId="0" xfId="7" applyFont="1" applyFill="1" applyBorder="1" applyAlignment="1" applyProtection="1">
      <alignment horizontal="right" wrapText="1"/>
    </xf>
    <xf numFmtId="164" fontId="12" fillId="0" borderId="0" xfId="7" applyNumberFormat="1" applyFont="1" applyFill="1" applyBorder="1" applyAlignment="1" applyProtection="1">
      <alignment horizontal="center" vertical="center"/>
    </xf>
    <xf numFmtId="0" fontId="21" fillId="0" borderId="0" xfId="7" applyFont="1" applyFill="1" applyBorder="1" applyAlignment="1" applyProtection="1">
      <alignment vertical="center" textRotation="180"/>
    </xf>
    <xf numFmtId="0" fontId="35" fillId="0" borderId="0" xfId="7" applyFont="1" applyFill="1" applyBorder="1" applyAlignment="1" applyProtection="1">
      <alignment vertical="top" wrapText="1"/>
      <protection locked="0"/>
    </xf>
    <xf numFmtId="0" fontId="7" fillId="0" borderId="7" xfId="7" applyFont="1" applyFill="1" applyBorder="1" applyAlignment="1" applyProtection="1">
      <alignment textRotation="90"/>
    </xf>
    <xf numFmtId="0" fontId="34" fillId="0" borderId="7" xfId="7" applyFont="1" applyFill="1" applyBorder="1" applyAlignment="1" applyProtection="1">
      <alignment textRotation="90"/>
    </xf>
    <xf numFmtId="0" fontId="7" fillId="0" borderId="38" xfId="7" applyFont="1" applyFill="1" applyBorder="1" applyAlignment="1" applyProtection="1">
      <alignment textRotation="90"/>
    </xf>
    <xf numFmtId="0" fontId="35" fillId="0" borderId="12" xfId="7" applyFont="1" applyFill="1" applyBorder="1" applyAlignment="1" applyProtection="1">
      <alignment vertical="top" wrapText="1"/>
      <protection locked="0"/>
    </xf>
    <xf numFmtId="0" fontId="12" fillId="0" borderId="12" xfId="7" applyFont="1" applyFill="1" applyBorder="1" applyAlignment="1" applyProtection="1">
      <alignment horizontal="center" vertical="center"/>
      <protection locked="0"/>
    </xf>
    <xf numFmtId="0" fontId="34" fillId="0" borderId="38" xfId="7" applyFont="1" applyFill="1" applyBorder="1" applyAlignment="1" applyProtection="1">
      <alignment textRotation="90"/>
    </xf>
    <xf numFmtId="0" fontId="21" fillId="0" borderId="3" xfId="7" applyFont="1" applyFill="1" applyBorder="1" applyAlignment="1" applyProtection="1">
      <alignment vertical="center" textRotation="180"/>
    </xf>
    <xf numFmtId="0" fontId="21" fillId="0" borderId="24" xfId="7" applyFont="1" applyFill="1" applyBorder="1" applyAlignment="1" applyProtection="1">
      <alignment vertical="center" textRotation="180"/>
    </xf>
    <xf numFmtId="164" fontId="48" fillId="3" borderId="93" xfId="7" applyNumberFormat="1" applyFont="1" applyFill="1" applyBorder="1" applyAlignment="1" applyProtection="1">
      <alignment vertical="top"/>
    </xf>
    <xf numFmtId="164" fontId="48" fillId="3" borderId="94" xfId="7" applyNumberFormat="1" applyFont="1" applyFill="1" applyBorder="1" applyAlignment="1" applyProtection="1">
      <alignment vertical="top"/>
    </xf>
    <xf numFmtId="164" fontId="48" fillId="3" borderId="95" xfId="7" applyNumberFormat="1" applyFont="1" applyFill="1" applyBorder="1" applyAlignment="1" applyProtection="1">
      <alignment vertical="top"/>
    </xf>
    <xf numFmtId="0" fontId="23" fillId="0" borderId="96" xfId="7" applyFill="1" applyBorder="1" applyProtection="1"/>
    <xf numFmtId="0" fontId="5" fillId="9" borderId="65" xfId="6" applyFont="1" applyFill="1" applyBorder="1" applyAlignment="1">
      <alignment wrapText="1"/>
    </xf>
    <xf numFmtId="0" fontId="74" fillId="11" borderId="1" xfId="6" applyFill="1" applyBorder="1" applyAlignment="1" applyProtection="1">
      <alignment wrapText="1"/>
      <protection locked="0"/>
    </xf>
    <xf numFmtId="0" fontId="74" fillId="11" borderId="2" xfId="6" applyFill="1" applyBorder="1" applyAlignment="1" applyProtection="1">
      <alignment wrapText="1"/>
      <protection locked="0"/>
    </xf>
    <xf numFmtId="0" fontId="74" fillId="11" borderId="19" xfId="6" applyFill="1" applyBorder="1" applyAlignment="1" applyProtection="1">
      <alignment wrapText="1"/>
      <protection locked="0"/>
    </xf>
    <xf numFmtId="0" fontId="74" fillId="11" borderId="69" xfId="6" applyFill="1" applyBorder="1" applyAlignment="1" applyProtection="1">
      <alignment wrapText="1"/>
      <protection locked="0"/>
    </xf>
    <xf numFmtId="0" fontId="74" fillId="11" borderId="68" xfId="6" applyFill="1" applyBorder="1" applyAlignment="1" applyProtection="1">
      <alignment wrapText="1"/>
      <protection locked="0"/>
    </xf>
    <xf numFmtId="0" fontId="74" fillId="11" borderId="89" xfId="6" applyFill="1" applyBorder="1" applyAlignment="1" applyProtection="1">
      <alignment wrapText="1"/>
      <protection locked="0"/>
    </xf>
    <xf numFmtId="0" fontId="74" fillId="10" borderId="69" xfId="6" applyFill="1" applyBorder="1" applyAlignment="1">
      <alignment wrapText="1"/>
    </xf>
    <xf numFmtId="0" fontId="74" fillId="10" borderId="68" xfId="6" applyFill="1" applyBorder="1" applyAlignment="1">
      <alignment wrapText="1"/>
    </xf>
    <xf numFmtId="0" fontId="74" fillId="10" borderId="66" xfId="6" applyFill="1" applyBorder="1" applyAlignment="1">
      <alignment wrapText="1"/>
    </xf>
    <xf numFmtId="0" fontId="74" fillId="11" borderId="15" xfId="6" applyFill="1" applyBorder="1" applyAlignment="1" applyProtection="1">
      <alignment wrapText="1"/>
      <protection locked="0"/>
    </xf>
    <xf numFmtId="0" fontId="74" fillId="11" borderId="16" xfId="6" applyFill="1" applyBorder="1" applyAlignment="1" applyProtection="1">
      <alignment wrapText="1"/>
      <protection locked="0"/>
    </xf>
    <xf numFmtId="0" fontId="80" fillId="11" borderId="9" xfId="6" applyFont="1" applyFill="1" applyBorder="1" applyAlignment="1" applyProtection="1">
      <alignment wrapText="1"/>
      <protection locked="0"/>
    </xf>
    <xf numFmtId="0" fontId="81" fillId="13" borderId="72" xfId="6" applyFont="1" applyFill="1" applyBorder="1" applyProtection="1">
      <protection locked="0"/>
    </xf>
    <xf numFmtId="0" fontId="80" fillId="13" borderId="17" xfId="6" applyFont="1" applyFill="1" applyBorder="1"/>
    <xf numFmtId="4" fontId="80" fillId="11" borderId="9" xfId="6" applyNumberFormat="1" applyFont="1" applyFill="1" applyBorder="1" applyProtection="1">
      <protection locked="0"/>
    </xf>
    <xf numFmtId="0" fontId="80" fillId="11" borderId="9" xfId="6" applyNumberFormat="1" applyFont="1" applyFill="1" applyBorder="1" applyProtection="1">
      <protection locked="0"/>
    </xf>
    <xf numFmtId="49" fontId="4" fillId="11" borderId="1" xfId="6" applyNumberFormat="1" applyFont="1" applyFill="1" applyBorder="1" applyAlignment="1" applyProtection="1">
      <alignment horizontal="right" wrapText="1"/>
      <protection locked="0"/>
    </xf>
    <xf numFmtId="49" fontId="74" fillId="11" borderId="2" xfId="6" applyNumberFormat="1" applyFill="1" applyBorder="1" applyAlignment="1" applyProtection="1">
      <alignment horizontal="right" wrapText="1"/>
      <protection locked="0"/>
    </xf>
    <xf numFmtId="49" fontId="74" fillId="11" borderId="1" xfId="6" applyNumberFormat="1" applyFill="1" applyBorder="1" applyAlignment="1" applyProtection="1">
      <alignment horizontal="right" wrapText="1"/>
      <protection locked="0"/>
    </xf>
    <xf numFmtId="49" fontId="74" fillId="11" borderId="19" xfId="6" applyNumberFormat="1" applyFill="1" applyBorder="1" applyAlignment="1" applyProtection="1">
      <alignment horizontal="right" wrapText="1"/>
      <protection locked="0"/>
    </xf>
    <xf numFmtId="2" fontId="80" fillId="12" borderId="9" xfId="6" applyNumberFormat="1" applyFont="1" applyFill="1" applyBorder="1"/>
    <xf numFmtId="0" fontId="3" fillId="9" borderId="64" xfId="6" applyFont="1" applyFill="1" applyBorder="1" applyAlignment="1">
      <alignment wrapText="1"/>
    </xf>
    <xf numFmtId="0" fontId="74" fillId="11" borderId="70" xfId="6" applyFill="1" applyBorder="1" applyProtection="1">
      <protection locked="0"/>
    </xf>
    <xf numFmtId="0" fontId="74" fillId="0" borderId="0" xfId="6"/>
    <xf numFmtId="0" fontId="2" fillId="9" borderId="120" xfId="8" applyFill="1" applyBorder="1" applyAlignment="1">
      <alignment wrapText="1"/>
    </xf>
    <xf numFmtId="4" fontId="74" fillId="11" borderId="16" xfId="6" applyNumberFormat="1" applyFill="1" applyBorder="1"/>
    <xf numFmtId="4" fontId="74" fillId="11" borderId="78" xfId="6" applyNumberFormat="1" applyFill="1" applyBorder="1"/>
    <xf numFmtId="0" fontId="74" fillId="0" borderId="68" xfId="6" applyBorder="1"/>
    <xf numFmtId="0" fontId="74" fillId="0" borderId="91" xfId="6" applyBorder="1"/>
    <xf numFmtId="4" fontId="74" fillId="0" borderId="16" xfId="6" applyNumberFormat="1" applyFill="1" applyBorder="1"/>
    <xf numFmtId="4" fontId="74" fillId="0" borderId="78" xfId="6" applyNumberFormat="1" applyFill="1" applyBorder="1"/>
    <xf numFmtId="4" fontId="74" fillId="0" borderId="91" xfId="6" applyNumberFormat="1" applyFill="1" applyBorder="1"/>
    <xf numFmtId="4" fontId="74" fillId="0" borderId="92" xfId="6" applyNumberFormat="1" applyFill="1" applyBorder="1"/>
    <xf numFmtId="0" fontId="74" fillId="0" borderId="65" xfId="6" applyFill="1" applyBorder="1"/>
    <xf numFmtId="0" fontId="2" fillId="0" borderId="64" xfId="6" applyFont="1" applyFill="1" applyBorder="1"/>
    <xf numFmtId="4" fontId="74" fillId="0" borderId="64" xfId="6" applyNumberFormat="1" applyFill="1" applyBorder="1"/>
    <xf numFmtId="0" fontId="74" fillId="0" borderId="64" xfId="6" applyFill="1" applyBorder="1"/>
    <xf numFmtId="0" fontId="74" fillId="0" borderId="120" xfId="6" applyBorder="1"/>
    <xf numFmtId="0" fontId="74" fillId="0" borderId="62" xfId="6" applyFill="1" applyBorder="1"/>
    <xf numFmtId="0" fontId="75" fillId="0" borderId="0" xfId="8" applyFont="1"/>
    <xf numFmtId="0" fontId="2" fillId="0" borderId="0" xfId="8"/>
    <xf numFmtId="0" fontId="2" fillId="0" borderId="7" xfId="8" applyFill="1" applyBorder="1" applyAlignment="1" applyProtection="1">
      <alignment horizontal="left"/>
      <protection hidden="1"/>
    </xf>
    <xf numFmtId="0" fontId="2" fillId="0" borderId="0" xfId="8" applyFill="1" applyBorder="1" applyAlignment="1" applyProtection="1">
      <alignment horizontal="left"/>
      <protection hidden="1"/>
    </xf>
    <xf numFmtId="0" fontId="2" fillId="0" borderId="0" xfId="8" applyFill="1" applyAlignment="1" applyProtection="1">
      <alignment horizontal="left"/>
      <protection hidden="1"/>
    </xf>
    <xf numFmtId="0" fontId="2" fillId="0" borderId="0" xfId="8" applyFill="1" applyAlignment="1"/>
    <xf numFmtId="0" fontId="2" fillId="0" borderId="0" xfId="8" applyFill="1" applyBorder="1" applyAlignment="1"/>
    <xf numFmtId="0" fontId="2" fillId="0" borderId="0" xfId="8" applyBorder="1" applyAlignment="1"/>
    <xf numFmtId="0" fontId="2" fillId="9" borderId="2" xfId="8" applyFill="1" applyBorder="1" applyProtection="1">
      <protection hidden="1"/>
    </xf>
    <xf numFmtId="0" fontId="2" fillId="0" borderId="0" xfId="8" applyProtection="1">
      <protection hidden="1"/>
    </xf>
    <xf numFmtId="0" fontId="2" fillId="0" borderId="0" xfId="8" applyBorder="1"/>
    <xf numFmtId="173" fontId="2" fillId="9" borderId="16" xfId="8" applyNumberFormat="1" applyFill="1" applyBorder="1" applyProtection="1">
      <protection hidden="1"/>
    </xf>
    <xf numFmtId="14" fontId="2" fillId="9" borderId="82" xfId="8" applyNumberFormat="1" applyFill="1" applyBorder="1" applyAlignment="1" applyProtection="1">
      <alignment horizontal="left"/>
      <protection hidden="1"/>
    </xf>
    <xf numFmtId="0" fontId="75" fillId="0" borderId="0" xfId="8" applyFont="1" applyProtection="1">
      <protection hidden="1"/>
    </xf>
    <xf numFmtId="0" fontId="76" fillId="0" borderId="0" xfId="8" applyFont="1" applyBorder="1"/>
    <xf numFmtId="0" fontId="76" fillId="0" borderId="0" xfId="8" applyFont="1"/>
    <xf numFmtId="0" fontId="77" fillId="9" borderId="75" xfId="8" applyFont="1" applyFill="1" applyBorder="1" applyAlignment="1">
      <alignment wrapText="1"/>
    </xf>
    <xf numFmtId="0" fontId="77" fillId="9" borderId="9" xfId="8" applyFont="1" applyFill="1" applyBorder="1" applyAlignment="1">
      <alignment wrapText="1"/>
    </xf>
    <xf numFmtId="0" fontId="77" fillId="9" borderId="14" xfId="8" applyFont="1" applyFill="1" applyBorder="1" applyAlignment="1">
      <alignment wrapText="1"/>
    </xf>
    <xf numFmtId="0" fontId="77" fillId="9" borderId="81" xfId="8" applyFont="1" applyFill="1" applyBorder="1" applyAlignment="1">
      <alignment wrapText="1"/>
    </xf>
    <xf numFmtId="0" fontId="2" fillId="11" borderId="121" xfId="8" applyFill="1" applyBorder="1" applyProtection="1">
      <protection locked="0"/>
    </xf>
    <xf numFmtId="0" fontId="2" fillId="11" borderId="64" xfId="8" applyFont="1" applyFill="1" applyBorder="1" applyAlignment="1" applyProtection="1">
      <alignment wrapText="1"/>
      <protection locked="0"/>
    </xf>
    <xf numFmtId="4" fontId="2" fillId="11" borderId="64" xfId="8" applyNumberFormat="1" applyFont="1" applyFill="1" applyBorder="1" applyProtection="1">
      <protection locked="0"/>
    </xf>
    <xf numFmtId="0" fontId="2" fillId="11" borderId="15" xfId="8" applyFill="1" applyBorder="1" applyAlignment="1" applyProtection="1">
      <alignment wrapText="1"/>
      <protection locked="0"/>
    </xf>
    <xf numFmtId="4" fontId="2" fillId="12" borderId="80" xfId="8" applyNumberFormat="1" applyFill="1" applyBorder="1"/>
    <xf numFmtId="0" fontId="2" fillId="11" borderId="63" xfId="8" applyFill="1" applyBorder="1" applyProtection="1">
      <protection locked="0"/>
    </xf>
    <xf numFmtId="0" fontId="2" fillId="11" borderId="2" xfId="8" applyFont="1" applyFill="1" applyBorder="1" applyAlignment="1" applyProtection="1">
      <alignment wrapText="1"/>
      <protection locked="0"/>
    </xf>
    <xf numFmtId="4" fontId="2" fillId="11" borderId="2" xfId="8" applyNumberFormat="1" applyFill="1" applyBorder="1" applyProtection="1">
      <protection locked="0"/>
    </xf>
    <xf numFmtId="0" fontId="2" fillId="11" borderId="16" xfId="8" applyFill="1" applyBorder="1" applyAlignment="1" applyProtection="1">
      <alignment wrapText="1"/>
      <protection locked="0"/>
    </xf>
    <xf numFmtId="4" fontId="2" fillId="12" borderId="79" xfId="8" applyNumberFormat="1" applyFill="1" applyBorder="1"/>
    <xf numFmtId="0" fontId="2" fillId="11" borderId="2" xfId="8" applyFill="1" applyBorder="1" applyAlignment="1" applyProtection="1">
      <alignment wrapText="1"/>
      <protection locked="0"/>
    </xf>
    <xf numFmtId="0" fontId="2" fillId="11" borderId="70" xfId="8" applyFill="1" applyBorder="1" applyProtection="1">
      <protection locked="0"/>
    </xf>
    <xf numFmtId="0" fontId="75" fillId="11" borderId="62" xfId="8" applyFont="1" applyFill="1" applyBorder="1"/>
    <xf numFmtId="0" fontId="2" fillId="11" borderId="78" xfId="8" applyFill="1" applyBorder="1"/>
    <xf numFmtId="0" fontId="2" fillId="11" borderId="10" xfId="8" applyFill="1" applyBorder="1"/>
    <xf numFmtId="4" fontId="2" fillId="11" borderId="4" xfId="8" applyNumberFormat="1" applyFill="1" applyBorder="1" applyProtection="1"/>
    <xf numFmtId="0" fontId="2" fillId="11" borderId="78" xfId="8" applyFill="1" applyBorder="1" applyAlignment="1">
      <alignment wrapText="1"/>
    </xf>
    <xf numFmtId="4" fontId="2" fillId="12" borderId="77" xfId="8" applyNumberFormat="1" applyFill="1" applyBorder="1"/>
    <xf numFmtId="0" fontId="2" fillId="0" borderId="76" xfId="8" applyBorder="1" applyAlignment="1"/>
    <xf numFmtId="0" fontId="2" fillId="0" borderId="0" xfId="8" applyAlignment="1">
      <alignment wrapText="1"/>
    </xf>
    <xf numFmtId="0" fontId="75" fillId="0" borderId="4" xfId="6" applyFont="1" applyFill="1" applyBorder="1"/>
    <xf numFmtId="4" fontId="75" fillId="0" borderId="4" xfId="6" applyNumberFormat="1" applyFont="1" applyFill="1" applyBorder="1"/>
    <xf numFmtId="0" fontId="74" fillId="15" borderId="22" xfId="6" applyFill="1" applyBorder="1" applyAlignment="1"/>
    <xf numFmtId="0" fontId="74" fillId="15" borderId="67" xfId="6" applyFill="1" applyBorder="1" applyAlignment="1"/>
    <xf numFmtId="0" fontId="74" fillId="15" borderId="17" xfId="6" applyFill="1" applyBorder="1"/>
    <xf numFmtId="0" fontId="74" fillId="9" borderId="16" xfId="6" applyFill="1" applyBorder="1" applyAlignment="1"/>
    <xf numFmtId="0" fontId="74" fillId="0" borderId="0" xfId="6" applyFill="1" applyBorder="1" applyAlignment="1" applyProtection="1">
      <protection locked="0"/>
    </xf>
    <xf numFmtId="0" fontId="74" fillId="11" borderId="2" xfId="6" applyFill="1" applyBorder="1" applyAlignment="1" applyProtection="1">
      <protection locked="0"/>
    </xf>
    <xf numFmtId="0" fontId="74" fillId="11" borderId="2" xfId="6" applyNumberFormat="1" applyFill="1" applyBorder="1" applyAlignment="1" applyProtection="1">
      <alignment horizontal="center"/>
      <protection locked="0"/>
    </xf>
    <xf numFmtId="0" fontId="74" fillId="9" borderId="2" xfId="6" applyFill="1" applyBorder="1" applyAlignment="1"/>
    <xf numFmtId="0" fontId="74" fillId="11" borderId="16" xfId="6" applyFill="1" applyBorder="1" applyAlignment="1" applyProtection="1">
      <alignment horizontal="center"/>
      <protection locked="0"/>
    </xf>
    <xf numFmtId="0" fontId="74" fillId="11" borderId="13" xfId="6" applyFill="1" applyBorder="1" applyAlignment="1" applyProtection="1">
      <alignment horizontal="center"/>
      <protection locked="0"/>
    </xf>
    <xf numFmtId="0" fontId="74" fillId="11" borderId="82" xfId="6" applyFill="1" applyBorder="1" applyAlignment="1" applyProtection="1">
      <alignment horizontal="center"/>
      <protection locked="0"/>
    </xf>
    <xf numFmtId="0" fontId="74" fillId="0" borderId="0" xfId="6" applyAlignment="1">
      <alignment horizontal="left" wrapText="1"/>
    </xf>
    <xf numFmtId="0" fontId="74" fillId="0" borderId="0" xfId="6"/>
    <xf numFmtId="0" fontId="74" fillId="0" borderId="0" xfId="6" applyFont="1" applyBorder="1" applyAlignment="1"/>
    <xf numFmtId="0" fontId="68" fillId="0" borderId="3" xfId="0" applyFont="1" applyBorder="1" applyAlignment="1"/>
    <xf numFmtId="0" fontId="82" fillId="0" borderId="0" xfId="6" applyFont="1" applyAlignment="1">
      <alignment horizontal="center"/>
    </xf>
    <xf numFmtId="0" fontId="74" fillId="0" borderId="0" xfId="6" applyAlignment="1"/>
    <xf numFmtId="0" fontId="0" fillId="0" borderId="0" xfId="0" applyAlignment="1"/>
    <xf numFmtId="0" fontId="74" fillId="11" borderId="5" xfId="6" applyFill="1" applyBorder="1" applyProtection="1">
      <protection locked="0"/>
    </xf>
    <xf numFmtId="0" fontId="74" fillId="11" borderId="61" xfId="6" applyFill="1" applyBorder="1" applyProtection="1">
      <protection locked="0"/>
    </xf>
    <xf numFmtId="0" fontId="82" fillId="0" borderId="0" xfId="6" applyFont="1" applyAlignment="1">
      <alignment horizontal="center" wrapText="1"/>
    </xf>
    <xf numFmtId="0" fontId="73" fillId="0" borderId="0" xfId="0" applyFont="1" applyAlignment="1"/>
    <xf numFmtId="0" fontId="1" fillId="0" borderId="0" xfId="6" applyFont="1"/>
    <xf numFmtId="0" fontId="5" fillId="11" borderId="16" xfId="6" applyFont="1" applyFill="1" applyBorder="1" applyAlignment="1" applyProtection="1">
      <alignment horizontal="center"/>
      <protection locked="0"/>
    </xf>
    <xf numFmtId="0" fontId="5" fillId="11" borderId="13" xfId="6" applyFont="1" applyFill="1" applyBorder="1" applyAlignment="1" applyProtection="1">
      <alignment horizontal="center"/>
      <protection locked="0"/>
    </xf>
    <xf numFmtId="0" fontId="5" fillId="11" borderId="82" xfId="6" applyFont="1" applyFill="1" applyBorder="1" applyAlignment="1" applyProtection="1">
      <alignment horizontal="center"/>
      <protection locked="0"/>
    </xf>
    <xf numFmtId="0" fontId="74" fillId="0" borderId="0" xfId="6" applyFont="1" applyAlignment="1">
      <alignment wrapText="1"/>
    </xf>
    <xf numFmtId="0" fontId="74" fillId="0" borderId="3" xfId="6" applyFont="1" applyBorder="1" applyAlignment="1">
      <alignment wrapText="1"/>
    </xf>
    <xf numFmtId="0" fontId="2" fillId="11" borderId="17" xfId="8" applyFill="1" applyBorder="1" applyAlignment="1"/>
    <xf numFmtId="0" fontId="2" fillId="0" borderId="22" xfId="8" applyBorder="1" applyAlignment="1"/>
    <xf numFmtId="0" fontId="2" fillId="0" borderId="67" xfId="8" applyBorder="1" applyAlignment="1"/>
    <xf numFmtId="0" fontId="2" fillId="0" borderId="0" xfId="8" applyAlignment="1">
      <alignment wrapText="1"/>
    </xf>
    <xf numFmtId="4" fontId="2" fillId="12" borderId="16" xfId="8" applyNumberFormat="1" applyFill="1" applyBorder="1" applyAlignment="1">
      <alignment wrapText="1"/>
    </xf>
    <xf numFmtId="0" fontId="6" fillId="0" borderId="13" xfId="3" applyBorder="1" applyAlignment="1">
      <alignment wrapText="1"/>
    </xf>
    <xf numFmtId="0" fontId="6" fillId="0" borderId="98" xfId="3" applyBorder="1" applyAlignment="1">
      <alignment wrapText="1"/>
    </xf>
    <xf numFmtId="4" fontId="2" fillId="12" borderId="78" xfId="8" applyNumberFormat="1" applyFill="1" applyBorder="1" applyAlignment="1"/>
    <xf numFmtId="0" fontId="6" fillId="0" borderId="11" xfId="3" applyBorder="1" applyAlignment="1"/>
    <xf numFmtId="0" fontId="6" fillId="0" borderId="99" xfId="3" applyBorder="1" applyAlignment="1"/>
    <xf numFmtId="0" fontId="2" fillId="9" borderId="5" xfId="8" applyNumberFormat="1" applyFont="1" applyFill="1" applyBorder="1" applyAlignment="1" applyProtection="1">
      <alignment horizontal="left"/>
      <protection hidden="1"/>
    </xf>
    <xf numFmtId="0" fontId="2" fillId="9" borderId="61" xfId="8" applyNumberFormat="1" applyFill="1" applyBorder="1" applyAlignment="1" applyProtection="1">
      <alignment horizontal="left"/>
      <protection hidden="1"/>
    </xf>
    <xf numFmtId="0" fontId="2" fillId="9" borderId="16" xfId="8" applyFill="1" applyBorder="1" applyAlignment="1" applyProtection="1">
      <alignment horizontal="left" wrapText="1"/>
      <protection hidden="1"/>
    </xf>
    <xf numFmtId="0" fontId="2" fillId="9" borderId="13" xfId="8" applyFill="1" applyBorder="1" applyAlignment="1" applyProtection="1">
      <alignment horizontal="left" wrapText="1"/>
      <protection hidden="1"/>
    </xf>
    <xf numFmtId="0" fontId="2" fillId="9" borderId="82" xfId="8" applyFill="1" applyBorder="1" applyAlignment="1" applyProtection="1">
      <alignment horizontal="left" wrapText="1"/>
      <protection hidden="1"/>
    </xf>
    <xf numFmtId="0" fontId="83" fillId="14" borderId="40" xfId="8" applyFont="1" applyFill="1" applyBorder="1" applyAlignment="1">
      <alignment horizontal="center"/>
    </xf>
    <xf numFmtId="0" fontId="2" fillId="0" borderId="41" xfId="8" applyBorder="1" applyAlignment="1"/>
    <xf numFmtId="0" fontId="2" fillId="0" borderId="20" xfId="8" applyBorder="1" applyAlignment="1"/>
    <xf numFmtId="0" fontId="2" fillId="0" borderId="21" xfId="8" applyBorder="1" applyAlignment="1"/>
    <xf numFmtId="0" fontId="84" fillId="14" borderId="40" xfId="8" applyFont="1" applyFill="1" applyBorder="1" applyAlignment="1">
      <alignment horizontal="center"/>
    </xf>
    <xf numFmtId="0" fontId="6" fillId="0" borderId="42" xfId="3" applyBorder="1" applyAlignment="1"/>
    <xf numFmtId="0" fontId="6" fillId="0" borderId="97" xfId="3" applyBorder="1" applyAlignment="1"/>
    <xf numFmtId="0" fontId="77" fillId="9" borderId="14" xfId="8" applyFont="1" applyFill="1" applyBorder="1" applyAlignment="1">
      <alignment wrapText="1"/>
    </xf>
    <xf numFmtId="0" fontId="6" fillId="0" borderId="22" xfId="3" applyBorder="1" applyAlignment="1">
      <alignment wrapText="1"/>
    </xf>
    <xf numFmtId="0" fontId="6" fillId="0" borderId="67" xfId="3" applyBorder="1" applyAlignment="1"/>
    <xf numFmtId="4" fontId="2" fillId="12" borderId="15" xfId="8" applyNumberFormat="1" applyFill="1" applyBorder="1" applyAlignment="1">
      <alignment wrapText="1"/>
    </xf>
    <xf numFmtId="0" fontId="6" fillId="0" borderId="122" xfId="3" applyBorder="1" applyAlignment="1">
      <alignment wrapText="1"/>
    </xf>
    <xf numFmtId="0" fontId="6" fillId="0" borderId="100" xfId="3" applyBorder="1" applyAlignment="1">
      <alignment wrapText="1"/>
    </xf>
    <xf numFmtId="0" fontId="83" fillId="14" borderId="40" xfId="6" applyFont="1" applyFill="1" applyBorder="1" applyAlignment="1">
      <alignment horizontal="center"/>
    </xf>
    <xf numFmtId="0" fontId="83" fillId="14" borderId="41" xfId="6" applyFont="1" applyFill="1" applyBorder="1" applyAlignment="1">
      <alignment horizontal="center"/>
    </xf>
    <xf numFmtId="0" fontId="83" fillId="14" borderId="42" xfId="6" applyFont="1" applyFill="1" applyBorder="1" applyAlignment="1">
      <alignment horizontal="center"/>
    </xf>
    <xf numFmtId="0" fontId="83" fillId="14" borderId="20" xfId="6" applyFont="1" applyFill="1" applyBorder="1" applyAlignment="1">
      <alignment horizontal="center"/>
    </xf>
    <xf numFmtId="0" fontId="83" fillId="14" borderId="21" xfId="6" applyFont="1" applyFill="1" applyBorder="1" applyAlignment="1">
      <alignment horizontal="center"/>
    </xf>
    <xf numFmtId="0" fontId="83" fillId="14" borderId="97" xfId="6" applyFont="1" applyFill="1" applyBorder="1" applyAlignment="1">
      <alignment horizontal="center"/>
    </xf>
    <xf numFmtId="0" fontId="74" fillId="0" borderId="0" xfId="6" applyAlignment="1">
      <alignment wrapText="1"/>
    </xf>
    <xf numFmtId="0" fontId="74" fillId="11" borderId="17" xfId="6" applyFill="1" applyBorder="1" applyAlignment="1"/>
    <xf numFmtId="0" fontId="74" fillId="0" borderId="22" xfId="6" applyBorder="1" applyAlignment="1"/>
    <xf numFmtId="0" fontId="74" fillId="0" borderId="67" xfId="6" applyBorder="1" applyAlignment="1"/>
    <xf numFmtId="0" fontId="84" fillId="14" borderId="40" xfId="6" applyFont="1" applyFill="1" applyBorder="1" applyAlignment="1">
      <alignment horizontal="center"/>
    </xf>
    <xf numFmtId="0" fontId="84" fillId="14" borderId="41" xfId="6" applyFont="1" applyFill="1" applyBorder="1" applyAlignment="1">
      <alignment horizontal="center"/>
    </xf>
    <xf numFmtId="0" fontId="84" fillId="14" borderId="42" xfId="6" applyFont="1" applyFill="1" applyBorder="1" applyAlignment="1">
      <alignment horizontal="center"/>
    </xf>
    <xf numFmtId="0" fontId="84" fillId="14" borderId="20" xfId="6" applyFont="1" applyFill="1" applyBorder="1" applyAlignment="1"/>
    <xf numFmtId="0" fontId="84" fillId="14" borderId="21" xfId="6" applyFont="1" applyFill="1" applyBorder="1" applyAlignment="1"/>
    <xf numFmtId="0" fontId="84" fillId="14" borderId="97" xfId="6" applyFont="1" applyFill="1" applyBorder="1" applyAlignment="1"/>
    <xf numFmtId="0" fontId="74" fillId="9" borderId="5" xfId="6" applyFill="1" applyBorder="1" applyAlignment="1">
      <alignment horizontal="left"/>
    </xf>
    <xf numFmtId="0" fontId="74" fillId="9" borderId="6" xfId="6" applyFill="1" applyBorder="1" applyAlignment="1">
      <alignment horizontal="left"/>
    </xf>
    <xf numFmtId="0" fontId="74" fillId="9" borderId="61" xfId="6" applyFill="1" applyBorder="1" applyAlignment="1">
      <alignment horizontal="left"/>
    </xf>
    <xf numFmtId="173" fontId="74" fillId="9" borderId="16" xfId="6" applyNumberFormat="1" applyFill="1" applyBorder="1" applyAlignment="1"/>
    <xf numFmtId="173" fontId="74" fillId="9" borderId="13" xfId="6" applyNumberFormat="1" applyFill="1" applyBorder="1" applyAlignment="1"/>
    <xf numFmtId="172" fontId="74" fillId="9" borderId="13" xfId="6" applyNumberFormat="1" applyFill="1" applyBorder="1" applyAlignment="1">
      <alignment horizontal="left"/>
    </xf>
    <xf numFmtId="172" fontId="74" fillId="9" borderId="82" xfId="6" applyNumberFormat="1" applyFill="1" applyBorder="1" applyAlignment="1">
      <alignment horizontal="left"/>
    </xf>
    <xf numFmtId="0" fontId="74" fillId="9" borderId="16" xfId="6" applyFill="1" applyBorder="1" applyAlignment="1">
      <alignment horizontal="left"/>
    </xf>
    <xf numFmtId="0" fontId="74" fillId="9" borderId="13" xfId="6" applyFill="1" applyBorder="1" applyAlignment="1">
      <alignment horizontal="left"/>
    </xf>
    <xf numFmtId="0" fontId="74" fillId="9" borderId="82" xfId="6" applyFill="1" applyBorder="1" applyAlignment="1">
      <alignment horizontal="left"/>
    </xf>
    <xf numFmtId="0" fontId="74" fillId="11" borderId="17" xfId="6" applyFill="1" applyBorder="1" applyAlignment="1">
      <alignment horizontal="center"/>
    </xf>
    <xf numFmtId="0" fontId="74" fillId="11" borderId="22" xfId="6" applyFill="1" applyBorder="1" applyAlignment="1">
      <alignment horizontal="center"/>
    </xf>
    <xf numFmtId="0" fontId="74" fillId="11" borderId="67" xfId="6" applyFill="1" applyBorder="1" applyAlignment="1">
      <alignment horizontal="center"/>
    </xf>
    <xf numFmtId="0" fontId="74" fillId="0" borderId="0" xfId="6" applyAlignment="1">
      <alignment horizontal="center" wrapText="1"/>
    </xf>
    <xf numFmtId="0" fontId="77" fillId="9" borderId="14" xfId="6" applyFont="1" applyFill="1" applyBorder="1" applyAlignment="1">
      <alignment wrapText="1"/>
    </xf>
    <xf numFmtId="0" fontId="0" fillId="0" borderId="67" xfId="0" applyBorder="1" applyAlignment="1"/>
    <xf numFmtId="0" fontId="74" fillId="12" borderId="16" xfId="6" applyFill="1" applyBorder="1" applyAlignment="1">
      <alignment wrapText="1"/>
    </xf>
    <xf numFmtId="0" fontId="0" fillId="0" borderId="98" xfId="0" applyBorder="1" applyAlignment="1">
      <alignment wrapText="1"/>
    </xf>
    <xf numFmtId="0" fontId="74" fillId="0" borderId="41" xfId="6" applyBorder="1" applyAlignment="1"/>
    <xf numFmtId="0" fontId="0" fillId="0" borderId="42" xfId="0" applyBorder="1" applyAlignment="1"/>
    <xf numFmtId="0" fontId="74" fillId="0" borderId="20" xfId="6" applyBorder="1" applyAlignment="1"/>
    <xf numFmtId="0" fontId="74" fillId="0" borderId="21" xfId="6" applyBorder="1" applyAlignment="1"/>
    <xf numFmtId="0" fontId="0" fillId="0" borderId="97" xfId="0" applyBorder="1" applyAlignment="1"/>
    <xf numFmtId="0" fontId="74" fillId="12" borderId="78" xfId="6" applyFill="1" applyBorder="1" applyAlignment="1"/>
    <xf numFmtId="0" fontId="0" fillId="0" borderId="99" xfId="0" applyBorder="1" applyAlignment="1"/>
    <xf numFmtId="0" fontId="74" fillId="12" borderId="15" xfId="6" applyFill="1" applyBorder="1" applyAlignment="1">
      <alignment wrapText="1"/>
    </xf>
    <xf numFmtId="0" fontId="0" fillId="0" borderId="100" xfId="0" applyBorder="1" applyAlignment="1">
      <alignment wrapText="1"/>
    </xf>
    <xf numFmtId="0" fontId="80" fillId="12" borderId="14" xfId="6" applyFont="1" applyFill="1" applyBorder="1" applyAlignment="1">
      <alignment wrapText="1"/>
    </xf>
    <xf numFmtId="0" fontId="6" fillId="0" borderId="67" xfId="0" applyFont="1" applyBorder="1" applyAlignment="1">
      <alignment wrapText="1"/>
    </xf>
    <xf numFmtId="0" fontId="75" fillId="0" borderId="0" xfId="6" applyFont="1" applyAlignment="1">
      <alignment horizontal="left"/>
    </xf>
    <xf numFmtId="0" fontId="75" fillId="0" borderId="3" xfId="6" applyFont="1" applyBorder="1" applyAlignment="1">
      <alignment horizontal="left"/>
    </xf>
    <xf numFmtId="0" fontId="74" fillId="9" borderId="16" xfId="6" applyFill="1" applyBorder="1" applyAlignment="1">
      <alignment horizontal="right"/>
    </xf>
    <xf numFmtId="0" fontId="74" fillId="9" borderId="82" xfId="6" applyFill="1" applyBorder="1" applyAlignment="1">
      <alignment horizontal="right"/>
    </xf>
    <xf numFmtId="167" fontId="23" fillId="8" borderId="103" xfId="1" applyNumberFormat="1" applyFont="1" applyFill="1" applyBorder="1" applyAlignment="1" applyProtection="1">
      <alignment vertical="center"/>
    </xf>
    <xf numFmtId="167" fontId="23" fillId="8" borderId="33" xfId="1" applyNumberFormat="1" applyFont="1" applyFill="1" applyBorder="1" applyAlignment="1" applyProtection="1">
      <alignment vertical="center"/>
    </xf>
    <xf numFmtId="0" fontId="9" fillId="6" borderId="106" xfId="7" applyFont="1" applyFill="1" applyBorder="1" applyAlignment="1" applyProtection="1">
      <alignment horizontal="right" vertical="center"/>
    </xf>
    <xf numFmtId="0" fontId="9" fillId="6" borderId="6" xfId="7" applyFont="1" applyFill="1" applyBorder="1" applyAlignment="1" applyProtection="1">
      <alignment horizontal="right" vertical="center"/>
    </xf>
    <xf numFmtId="0" fontId="9" fillId="6" borderId="61" xfId="7" applyFont="1" applyFill="1" applyBorder="1" applyAlignment="1" applyProtection="1">
      <alignment horizontal="right" vertical="center"/>
    </xf>
    <xf numFmtId="0" fontId="9" fillId="6" borderId="107" xfId="7" applyFont="1" applyFill="1" applyBorder="1" applyAlignment="1" applyProtection="1">
      <alignment horizontal="right" vertical="center"/>
    </xf>
    <xf numFmtId="0" fontId="9" fillId="6" borderId="12" xfId="7" applyFont="1" applyFill="1" applyBorder="1" applyAlignment="1" applyProtection="1">
      <alignment horizontal="right" vertical="center"/>
    </xf>
    <xf numFmtId="0" fontId="9" fillId="6" borderId="24" xfId="7" applyFont="1" applyFill="1" applyBorder="1" applyAlignment="1" applyProtection="1">
      <alignment horizontal="right" vertical="center"/>
    </xf>
    <xf numFmtId="0" fontId="9" fillId="6" borderId="63" xfId="0" applyFont="1" applyFill="1" applyBorder="1" applyAlignment="1" applyProtection="1">
      <alignment horizontal="right" vertical="center"/>
    </xf>
    <xf numFmtId="0" fontId="9" fillId="6" borderId="2" xfId="0" applyFont="1" applyFill="1" applyBorder="1" applyAlignment="1" applyProtection="1">
      <alignment horizontal="right" vertical="center"/>
    </xf>
    <xf numFmtId="0" fontId="9" fillId="6" borderId="62" xfId="0" applyFont="1" applyFill="1" applyBorder="1" applyAlignment="1" applyProtection="1">
      <alignment horizontal="right" vertical="center"/>
    </xf>
    <xf numFmtId="0" fontId="9" fillId="6" borderId="4" xfId="0" applyFont="1" applyFill="1" applyBorder="1" applyAlignment="1" applyProtection="1">
      <alignment horizontal="right" vertical="center"/>
    </xf>
    <xf numFmtId="0" fontId="55" fillId="5" borderId="7" xfId="0" applyFont="1" applyFill="1" applyBorder="1" applyAlignment="1" applyProtection="1">
      <alignment horizontal="center"/>
    </xf>
    <xf numFmtId="0" fontId="55" fillId="5" borderId="0" xfId="0" applyFont="1" applyFill="1" applyBorder="1" applyAlignment="1" applyProtection="1">
      <alignment horizontal="center"/>
    </xf>
    <xf numFmtId="0" fontId="55" fillId="5" borderId="50" xfId="0" applyFont="1" applyFill="1" applyBorder="1" applyAlignment="1" applyProtection="1">
      <alignment horizontal="center"/>
    </xf>
    <xf numFmtId="0" fontId="9" fillId="6" borderId="63" xfId="7" applyFont="1" applyFill="1" applyBorder="1" applyAlignment="1" applyProtection="1">
      <alignment horizontal="right" vertical="center"/>
    </xf>
    <xf numFmtId="0" fontId="9" fillId="6" borderId="2" xfId="7" applyFont="1" applyFill="1" applyBorder="1" applyAlignment="1" applyProtection="1">
      <alignment horizontal="right" vertical="center"/>
    </xf>
    <xf numFmtId="164" fontId="41" fillId="7" borderId="102" xfId="0" applyNumberFormat="1" applyFont="1" applyFill="1" applyBorder="1" applyAlignment="1" applyProtection="1">
      <alignment horizontal="left" vertical="center"/>
    </xf>
    <xf numFmtId="164" fontId="41" fillId="7" borderId="30" xfId="0" applyNumberFormat="1" applyFont="1" applyFill="1" applyBorder="1" applyAlignment="1" applyProtection="1">
      <alignment horizontal="left" vertical="center"/>
    </xf>
    <xf numFmtId="167" fontId="23" fillId="8" borderId="35" xfId="1" applyNumberFormat="1" applyFont="1" applyFill="1" applyBorder="1" applyAlignment="1" applyProtection="1">
      <alignment vertical="center"/>
    </xf>
    <xf numFmtId="167" fontId="23" fillId="8" borderId="105" xfId="1" applyNumberFormat="1" applyFont="1" applyFill="1" applyBorder="1" applyAlignment="1" applyProtection="1">
      <alignment vertical="center"/>
    </xf>
    <xf numFmtId="164" fontId="41" fillId="7" borderId="41" xfId="0" applyNumberFormat="1" applyFont="1" applyFill="1" applyBorder="1" applyAlignment="1" applyProtection="1">
      <alignment horizontal="center" vertical="center"/>
    </xf>
    <xf numFmtId="164" fontId="41" fillId="7" borderId="102" xfId="0" applyNumberFormat="1" applyFont="1" applyFill="1" applyBorder="1" applyAlignment="1" applyProtection="1">
      <alignment horizontal="center" vertical="center"/>
    </xf>
    <xf numFmtId="164" fontId="41" fillId="7" borderId="21" xfId="0" applyNumberFormat="1" applyFont="1" applyFill="1" applyBorder="1" applyAlignment="1" applyProtection="1">
      <alignment horizontal="center" vertical="center"/>
    </xf>
    <xf numFmtId="164" fontId="41" fillId="7" borderId="30" xfId="0" applyNumberFormat="1" applyFont="1" applyFill="1" applyBorder="1" applyAlignment="1" applyProtection="1">
      <alignment horizontal="center" vertical="center"/>
    </xf>
    <xf numFmtId="0" fontId="65" fillId="0" borderId="0" xfId="7" applyFont="1" applyFill="1" applyBorder="1" applyAlignment="1" applyProtection="1">
      <alignment horizontal="center" vertical="top" wrapText="1"/>
    </xf>
    <xf numFmtId="167" fontId="14" fillId="3" borderId="34" xfId="1" applyNumberFormat="1" applyFont="1" applyFill="1" applyBorder="1" applyAlignment="1" applyProtection="1">
      <alignment vertical="center"/>
      <protection locked="0"/>
    </xf>
    <xf numFmtId="0" fontId="24" fillId="5" borderId="3" xfId="0" applyFont="1" applyFill="1" applyBorder="1" applyAlignment="1" applyProtection="1">
      <alignment horizontal="center" textRotation="90"/>
    </xf>
    <xf numFmtId="167" fontId="23" fillId="3" borderId="34" xfId="1" applyNumberFormat="1" applyFont="1" applyFill="1" applyBorder="1" applyAlignment="1" applyProtection="1">
      <alignment vertical="center"/>
      <protection locked="0"/>
    </xf>
    <xf numFmtId="0" fontId="40" fillId="0" borderId="0" xfId="7" applyFont="1" applyFill="1" applyBorder="1" applyAlignment="1" applyProtection="1">
      <alignment horizontal="left" vertical="center" wrapText="1"/>
      <protection locked="0"/>
    </xf>
    <xf numFmtId="0" fontId="0" fillId="5" borderId="0" xfId="0" applyFill="1" applyBorder="1" applyAlignment="1" applyProtection="1">
      <alignment horizontal="center" textRotation="45"/>
    </xf>
    <xf numFmtId="164" fontId="42" fillId="6" borderId="31" xfId="0" applyNumberFormat="1" applyFont="1" applyFill="1" applyBorder="1" applyAlignment="1" applyProtection="1">
      <alignment horizontal="left" vertical="center"/>
    </xf>
    <xf numFmtId="164" fontId="42" fillId="6" borderId="37" xfId="0" applyNumberFormat="1" applyFont="1" applyFill="1" applyBorder="1" applyAlignment="1" applyProtection="1">
      <alignment horizontal="left" vertical="center"/>
    </xf>
    <xf numFmtId="0" fontId="50" fillId="5" borderId="7" xfId="0" applyFont="1" applyFill="1" applyBorder="1" applyAlignment="1" applyProtection="1">
      <alignment horizontal="center"/>
    </xf>
    <xf numFmtId="0" fontId="50" fillId="5" borderId="0" xfId="0" applyFont="1" applyFill="1" applyBorder="1" applyAlignment="1" applyProtection="1">
      <alignment horizontal="center"/>
    </xf>
    <xf numFmtId="0" fontId="50" fillId="5" borderId="50" xfId="0" applyFont="1" applyFill="1" applyBorder="1" applyAlignment="1" applyProtection="1">
      <alignment horizontal="center"/>
    </xf>
    <xf numFmtId="164" fontId="18" fillId="0" borderId="0" xfId="0" applyNumberFormat="1" applyFont="1" applyFill="1" applyBorder="1" applyAlignment="1" applyProtection="1">
      <alignment horizontal="center" wrapText="1"/>
    </xf>
    <xf numFmtId="164" fontId="18" fillId="0" borderId="0" xfId="0" applyNumberFormat="1" applyFont="1" applyFill="1" applyBorder="1" applyAlignment="1" applyProtection="1">
      <alignment horizontal="center"/>
    </xf>
    <xf numFmtId="0" fontId="27" fillId="5" borderId="23" xfId="7" applyFont="1" applyFill="1" applyBorder="1" applyAlignment="1" applyProtection="1">
      <alignment horizontal="center"/>
    </xf>
    <xf numFmtId="0" fontId="27" fillId="5" borderId="21" xfId="7" applyFont="1" applyFill="1" applyBorder="1" applyAlignment="1" applyProtection="1">
      <alignment horizontal="center"/>
    </xf>
    <xf numFmtId="0" fontId="27" fillId="5" borderId="30" xfId="7" applyFont="1" applyFill="1" applyBorder="1" applyAlignment="1" applyProtection="1">
      <alignment horizontal="center"/>
    </xf>
    <xf numFmtId="0" fontId="29" fillId="7" borderId="40" xfId="7" applyFont="1" applyFill="1" applyBorder="1" applyAlignment="1" applyProtection="1">
      <alignment horizontal="right" vertical="center" wrapText="1"/>
    </xf>
    <xf numFmtId="0" fontId="29" fillId="7" borderId="41" xfId="7" applyFont="1" applyFill="1" applyBorder="1" applyAlignment="1" applyProtection="1">
      <alignment horizontal="right" vertical="center"/>
    </xf>
    <xf numFmtId="0" fontId="29" fillId="7" borderId="20" xfId="7" applyFont="1" applyFill="1" applyBorder="1" applyAlignment="1" applyProtection="1">
      <alignment horizontal="right" vertical="center"/>
    </xf>
    <xf numFmtId="0" fontId="29" fillId="7" borderId="21" xfId="7" applyFont="1" applyFill="1" applyBorder="1" applyAlignment="1" applyProtection="1">
      <alignment horizontal="right" vertical="center"/>
    </xf>
    <xf numFmtId="0" fontId="8" fillId="6" borderId="5" xfId="7" applyFont="1" applyFill="1" applyBorder="1" applyAlignment="1" applyProtection="1">
      <alignment horizontal="left" vertical="center"/>
    </xf>
    <xf numFmtId="0" fontId="8" fillId="6" borderId="38" xfId="7" applyFont="1" applyFill="1" applyBorder="1" applyAlignment="1" applyProtection="1">
      <alignment horizontal="left" vertical="center"/>
    </xf>
    <xf numFmtId="0" fontId="43" fillId="6" borderId="78" xfId="0" applyFont="1" applyFill="1" applyBorder="1" applyAlignment="1" applyProtection="1">
      <alignment horizontal="left" vertical="center"/>
    </xf>
    <xf numFmtId="0" fontId="43" fillId="6" borderId="11" xfId="0" applyFont="1" applyFill="1" applyBorder="1" applyAlignment="1" applyProtection="1">
      <alignment horizontal="left" vertical="center"/>
    </xf>
    <xf numFmtId="0" fontId="43" fillId="6" borderId="111" xfId="0" applyFont="1" applyFill="1" applyBorder="1" applyAlignment="1" applyProtection="1">
      <alignment horizontal="left" vertical="center"/>
    </xf>
    <xf numFmtId="0" fontId="44" fillId="5" borderId="101" xfId="0" applyFont="1" applyFill="1" applyBorder="1" applyAlignment="1" applyProtection="1">
      <alignment horizontal="left" wrapText="1"/>
    </xf>
    <xf numFmtId="0" fontId="44" fillId="5" borderId="41" xfId="0" applyFont="1" applyFill="1" applyBorder="1" applyAlignment="1" applyProtection="1">
      <alignment horizontal="left" wrapText="1"/>
    </xf>
    <xf numFmtId="0" fontId="44" fillId="5" borderId="102" xfId="0" applyFont="1" applyFill="1" applyBorder="1" applyAlignment="1" applyProtection="1">
      <alignment horizontal="left" wrapText="1"/>
    </xf>
    <xf numFmtId="0" fontId="44" fillId="5" borderId="7" xfId="0" applyFont="1" applyFill="1" applyBorder="1" applyAlignment="1" applyProtection="1">
      <alignment horizontal="left" wrapText="1"/>
    </xf>
    <xf numFmtId="0" fontId="44" fillId="5" borderId="0" xfId="0" applyFont="1" applyFill="1" applyBorder="1" applyAlignment="1" applyProtection="1">
      <alignment horizontal="left" wrapText="1"/>
    </xf>
    <xf numFmtId="0" fontId="44" fillId="5" borderId="50" xfId="0" applyFont="1" applyFill="1" applyBorder="1" applyAlignment="1" applyProtection="1">
      <alignment horizontal="left" wrapText="1"/>
    </xf>
    <xf numFmtId="49" fontId="44" fillId="7" borderId="41" xfId="0" applyNumberFormat="1" applyFont="1" applyFill="1" applyBorder="1" applyAlignment="1" applyProtection="1">
      <alignment horizontal="center" vertical="center"/>
    </xf>
    <xf numFmtId="49" fontId="44" fillId="7" borderId="21" xfId="0" applyNumberFormat="1" applyFont="1" applyFill="1" applyBorder="1" applyAlignment="1" applyProtection="1">
      <alignment horizontal="center" vertical="center"/>
    </xf>
    <xf numFmtId="0" fontId="8" fillId="6" borderId="5" xfId="7" applyFont="1" applyFill="1" applyBorder="1" applyAlignment="1" applyProtection="1">
      <alignment horizontal="right" vertical="center"/>
    </xf>
    <xf numFmtId="0" fontId="0" fillId="0" borderId="38" xfId="0" applyBorder="1" applyProtection="1"/>
    <xf numFmtId="0" fontId="6" fillId="5" borderId="0" xfId="0" applyFont="1" applyFill="1" applyBorder="1" applyAlignment="1" applyProtection="1">
      <alignment horizontal="center" textRotation="45"/>
    </xf>
    <xf numFmtId="164" fontId="42" fillId="6" borderId="6" xfId="0" applyNumberFormat="1" applyFont="1" applyFill="1" applyBorder="1" applyAlignment="1" applyProtection="1">
      <alignment horizontal="left" vertical="center"/>
    </xf>
    <xf numFmtId="164" fontId="42" fillId="6" borderId="12" xfId="0" applyNumberFormat="1" applyFont="1" applyFill="1" applyBorder="1" applyAlignment="1" applyProtection="1">
      <alignment horizontal="left" vertical="center"/>
    </xf>
    <xf numFmtId="0" fontId="54" fillId="5" borderId="23" xfId="7" applyFont="1" applyFill="1" applyBorder="1" applyAlignment="1" applyProtection="1">
      <alignment horizontal="center"/>
    </xf>
    <xf numFmtId="0" fontId="54" fillId="5" borderId="21" xfId="7" applyFont="1" applyFill="1" applyBorder="1" applyAlignment="1" applyProtection="1">
      <alignment horizontal="center"/>
    </xf>
    <xf numFmtId="0" fontId="54" fillId="5" borderId="30" xfId="7" applyFont="1" applyFill="1" applyBorder="1" applyAlignment="1" applyProtection="1">
      <alignment horizontal="center"/>
    </xf>
    <xf numFmtId="0" fontId="6" fillId="8" borderId="109" xfId="0" applyFont="1" applyFill="1" applyBorder="1" applyAlignment="1" applyProtection="1">
      <alignment horizontal="left" vertical="top" wrapText="1"/>
    </xf>
    <xf numFmtId="0" fontId="6" fillId="8" borderId="48" xfId="0" applyFont="1" applyFill="1" applyBorder="1" applyAlignment="1" applyProtection="1">
      <alignment horizontal="left" vertical="top" wrapText="1"/>
    </xf>
    <xf numFmtId="0" fontId="6" fillId="8" borderId="49" xfId="0" applyFont="1" applyFill="1" applyBorder="1" applyAlignment="1" applyProtection="1">
      <alignment horizontal="left" vertical="top" wrapText="1"/>
    </xf>
    <xf numFmtId="0" fontId="6" fillId="8" borderId="7" xfId="0" applyFont="1" applyFill="1" applyBorder="1" applyAlignment="1" applyProtection="1">
      <alignment horizontal="left" vertical="top" wrapText="1"/>
    </xf>
    <xf numFmtId="0" fontId="6" fillId="8" borderId="0" xfId="0" applyFont="1" applyFill="1" applyBorder="1" applyAlignment="1" applyProtection="1">
      <alignment horizontal="left" vertical="top" wrapText="1"/>
    </xf>
    <xf numFmtId="0" fontId="6" fillId="8" borderId="50" xfId="0" applyFont="1" applyFill="1" applyBorder="1" applyAlignment="1" applyProtection="1">
      <alignment horizontal="left" vertical="top" wrapText="1"/>
    </xf>
    <xf numFmtId="0" fontId="6" fillId="8" borderId="38" xfId="0" applyFont="1" applyFill="1" applyBorder="1" applyAlignment="1" applyProtection="1">
      <alignment horizontal="left" vertical="top" wrapText="1"/>
    </xf>
    <xf numFmtId="0" fontId="6" fillId="8" borderId="12" xfId="0" applyFont="1" applyFill="1" applyBorder="1" applyAlignment="1" applyProtection="1">
      <alignment horizontal="left" vertical="top" wrapText="1"/>
    </xf>
    <xf numFmtId="0" fontId="6" fillId="8" borderId="37" xfId="0" applyFont="1" applyFill="1" applyBorder="1" applyAlignment="1" applyProtection="1">
      <alignment horizontal="left" vertical="top" wrapText="1"/>
    </xf>
    <xf numFmtId="0" fontId="60" fillId="7" borderId="109" xfId="0" applyFont="1" applyFill="1" applyBorder="1" applyAlignment="1" applyProtection="1">
      <alignment horizontal="left"/>
    </xf>
    <xf numFmtId="0" fontId="60" fillId="7" borderId="48" xfId="0" applyFont="1" applyFill="1" applyBorder="1" applyAlignment="1" applyProtection="1">
      <alignment horizontal="left"/>
    </xf>
    <xf numFmtId="0" fontId="60" fillId="7" borderId="49" xfId="0" applyFont="1" applyFill="1" applyBorder="1" applyAlignment="1" applyProtection="1">
      <alignment horizontal="left"/>
    </xf>
    <xf numFmtId="0" fontId="60" fillId="7" borderId="7" xfId="0" applyFont="1" applyFill="1" applyBorder="1" applyAlignment="1" applyProtection="1">
      <alignment horizontal="left"/>
    </xf>
    <xf numFmtId="0" fontId="60" fillId="7" borderId="0" xfId="0" applyFont="1" applyFill="1" applyBorder="1" applyAlignment="1" applyProtection="1">
      <alignment horizontal="left"/>
    </xf>
    <xf numFmtId="0" fontId="60" fillId="7" borderId="50" xfId="0" applyFont="1" applyFill="1" applyBorder="1" applyAlignment="1" applyProtection="1">
      <alignment horizontal="left"/>
    </xf>
    <xf numFmtId="0" fontId="31" fillId="6" borderId="109" xfId="0" applyFont="1" applyFill="1" applyBorder="1" applyAlignment="1" applyProtection="1">
      <alignment horizontal="center" wrapText="1"/>
    </xf>
    <xf numFmtId="0" fontId="31" fillId="6" borderId="48" xfId="0" applyFont="1" applyFill="1" applyBorder="1" applyAlignment="1" applyProtection="1">
      <alignment horizontal="center" wrapText="1"/>
    </xf>
    <xf numFmtId="0" fontId="31" fillId="6" borderId="49" xfId="0" applyFont="1" applyFill="1" applyBorder="1" applyAlignment="1" applyProtection="1">
      <alignment horizontal="center" wrapText="1"/>
    </xf>
    <xf numFmtId="0" fontId="31" fillId="6" borderId="38" xfId="0" applyFont="1" applyFill="1" applyBorder="1" applyAlignment="1" applyProtection="1">
      <alignment horizontal="center" wrapText="1"/>
    </xf>
    <xf numFmtId="0" fontId="31" fillId="6" borderId="12" xfId="0" applyFont="1" applyFill="1" applyBorder="1" applyAlignment="1" applyProtection="1">
      <alignment horizontal="center" wrapText="1"/>
    </xf>
    <xf numFmtId="0" fontId="31" fillId="6" borderId="37" xfId="0" applyFont="1" applyFill="1" applyBorder="1" applyAlignment="1" applyProtection="1">
      <alignment horizontal="center" wrapText="1"/>
    </xf>
    <xf numFmtId="168" fontId="37" fillId="5" borderId="0" xfId="7" applyNumberFormat="1" applyFont="1" applyFill="1" applyBorder="1" applyAlignment="1" applyProtection="1">
      <alignment horizontal="left" vertical="top" wrapText="1"/>
    </xf>
    <xf numFmtId="169" fontId="37" fillId="5" borderId="0" xfId="7" applyNumberFormat="1" applyFont="1" applyFill="1" applyBorder="1" applyAlignment="1" applyProtection="1">
      <alignment horizontal="left" vertical="top"/>
    </xf>
    <xf numFmtId="0" fontId="11" fillId="6" borderId="16" xfId="7" applyFont="1" applyFill="1" applyBorder="1" applyAlignment="1" applyProtection="1">
      <alignment horizontal="center"/>
    </xf>
    <xf numFmtId="0" fontId="11" fillId="6" borderId="110" xfId="7" applyFont="1" applyFill="1" applyBorder="1" applyAlignment="1" applyProtection="1">
      <alignment horizontal="center"/>
    </xf>
    <xf numFmtId="167" fontId="23" fillId="3" borderId="35" xfId="1" applyNumberFormat="1" applyFont="1" applyFill="1" applyBorder="1" applyAlignment="1" applyProtection="1">
      <alignment vertical="center"/>
      <protection locked="0"/>
    </xf>
    <xf numFmtId="167" fontId="23" fillId="3" borderId="33" xfId="1" applyNumberFormat="1" applyFont="1" applyFill="1" applyBorder="1" applyAlignment="1" applyProtection="1">
      <alignment vertical="center"/>
      <protection locked="0"/>
    </xf>
    <xf numFmtId="0" fontId="9" fillId="6" borderId="40" xfId="7" applyFont="1" applyFill="1" applyBorder="1" applyAlignment="1" applyProtection="1">
      <alignment horizontal="right" vertical="center"/>
    </xf>
    <xf numFmtId="0" fontId="9" fillId="6" borderId="41" xfId="7" applyFont="1" applyFill="1" applyBorder="1" applyAlignment="1" applyProtection="1">
      <alignment horizontal="right" vertical="center"/>
    </xf>
    <xf numFmtId="0" fontId="9" fillId="6" borderId="112" xfId="7" applyFont="1" applyFill="1" applyBorder="1" applyAlignment="1" applyProtection="1">
      <alignment horizontal="right" vertical="center"/>
    </xf>
    <xf numFmtId="0" fontId="10" fillId="5" borderId="7" xfId="7" applyFont="1" applyFill="1" applyBorder="1" applyAlignment="1" applyProtection="1">
      <alignment horizontal="center" vertical="top"/>
    </xf>
    <xf numFmtId="0" fontId="10" fillId="5" borderId="113" xfId="7" applyFont="1" applyFill="1" applyBorder="1" applyAlignment="1" applyProtection="1">
      <alignment horizontal="center" vertical="top"/>
    </xf>
    <xf numFmtId="0" fontId="10" fillId="5" borderId="0" xfId="7" applyFont="1" applyFill="1" applyBorder="1" applyAlignment="1" applyProtection="1">
      <alignment horizontal="center" vertical="top"/>
    </xf>
    <xf numFmtId="0" fontId="19" fillId="3" borderId="109" xfId="7" applyFont="1" applyFill="1" applyBorder="1" applyAlignment="1" applyProtection="1">
      <alignment horizontal="left" vertical="center" wrapText="1"/>
      <protection locked="0"/>
    </xf>
    <xf numFmtId="0" fontId="19" fillId="3" borderId="48" xfId="7" applyFont="1" applyFill="1" applyBorder="1" applyAlignment="1" applyProtection="1">
      <alignment horizontal="left" vertical="center" wrapText="1"/>
      <protection locked="0"/>
    </xf>
    <xf numFmtId="0" fontId="19" fillId="3" borderId="114" xfId="7" applyFont="1" applyFill="1" applyBorder="1" applyAlignment="1" applyProtection="1">
      <alignment horizontal="left" vertical="center" wrapText="1"/>
      <protection locked="0"/>
    </xf>
    <xf numFmtId="0" fontId="11" fillId="6" borderId="81" xfId="7" applyFont="1" applyFill="1" applyBorder="1" applyAlignment="1" applyProtection="1">
      <alignment horizontal="center" wrapText="1"/>
    </xf>
    <xf numFmtId="0" fontId="11" fillId="6" borderId="23" xfId="7" applyFont="1" applyFill="1" applyBorder="1" applyAlignment="1" applyProtection="1">
      <alignment horizontal="center" wrapText="1"/>
    </xf>
    <xf numFmtId="0" fontId="11" fillId="6" borderId="105" xfId="7" applyFont="1" applyFill="1" applyBorder="1" applyAlignment="1" applyProtection="1">
      <alignment horizontal="center" wrapText="1"/>
    </xf>
    <xf numFmtId="167" fontId="23" fillId="3" borderId="115" xfId="1" applyNumberFormat="1" applyFont="1" applyFill="1" applyBorder="1" applyAlignment="1" applyProtection="1">
      <alignment vertical="center"/>
      <protection locked="0"/>
    </xf>
    <xf numFmtId="0" fontId="36" fillId="5" borderId="7" xfId="7" applyFont="1" applyFill="1" applyBorder="1" applyAlignment="1" applyProtection="1">
      <alignment horizontal="center" vertical="center"/>
    </xf>
    <xf numFmtId="0" fontId="36" fillId="5" borderId="0" xfId="7" applyFont="1" applyFill="1" applyBorder="1" applyAlignment="1" applyProtection="1">
      <alignment horizontal="center" vertical="center"/>
    </xf>
    <xf numFmtId="0" fontId="36" fillId="5" borderId="3" xfId="7" applyFont="1" applyFill="1" applyBorder="1" applyAlignment="1" applyProtection="1">
      <alignment horizontal="center" vertical="center"/>
    </xf>
    <xf numFmtId="0" fontId="26" fillId="5" borderId="7" xfId="7" applyFont="1" applyFill="1" applyBorder="1" applyAlignment="1" applyProtection="1">
      <alignment horizontal="center" vertical="center"/>
    </xf>
    <xf numFmtId="0" fontId="26" fillId="5" borderId="0" xfId="7" applyFont="1" applyFill="1" applyBorder="1" applyAlignment="1" applyProtection="1">
      <alignment horizontal="center" vertical="center"/>
    </xf>
    <xf numFmtId="0" fontId="26" fillId="5" borderId="3" xfId="7" applyFont="1" applyFill="1" applyBorder="1" applyAlignment="1" applyProtection="1">
      <alignment horizontal="center" vertical="center"/>
    </xf>
    <xf numFmtId="0" fontId="12" fillId="6" borderId="46" xfId="7" applyNumberFormat="1" applyFont="1" applyFill="1" applyBorder="1" applyAlignment="1" applyProtection="1">
      <alignment horizontal="left" vertical="center" wrapText="1"/>
    </xf>
    <xf numFmtId="0" fontId="12" fillId="6" borderId="108" xfId="7" applyNumberFormat="1" applyFont="1" applyFill="1" applyBorder="1" applyAlignment="1" applyProtection="1">
      <alignment horizontal="left" vertical="center" wrapText="1"/>
    </xf>
    <xf numFmtId="0" fontId="12" fillId="6" borderId="47" xfId="7" applyNumberFormat="1" applyFont="1" applyFill="1" applyBorder="1" applyAlignment="1" applyProtection="1">
      <alignment horizontal="left" vertical="center" wrapText="1"/>
    </xf>
    <xf numFmtId="0" fontId="8" fillId="5" borderId="0" xfId="7" applyFont="1" applyFill="1" applyBorder="1" applyAlignment="1" applyProtection="1">
      <alignment horizontal="right" vertical="center" wrapText="1"/>
    </xf>
    <xf numFmtId="0" fontId="11" fillId="6" borderId="62" xfId="7" applyFont="1" applyFill="1" applyBorder="1" applyAlignment="1" applyProtection="1">
      <alignment horizontal="center" wrapText="1"/>
    </xf>
    <xf numFmtId="0" fontId="11" fillId="6" borderId="78" xfId="7" applyFont="1" applyFill="1" applyBorder="1" applyAlignment="1" applyProtection="1">
      <alignment horizontal="center" wrapText="1"/>
    </xf>
    <xf numFmtId="0" fontId="11" fillId="6" borderId="32" xfId="7" applyFont="1" applyFill="1" applyBorder="1" applyAlignment="1" applyProtection="1">
      <alignment horizontal="center" wrapText="1"/>
    </xf>
    <xf numFmtId="0" fontId="12" fillId="6" borderId="46" xfId="7" applyFont="1" applyFill="1" applyBorder="1" applyAlignment="1" applyProtection="1">
      <alignment horizontal="left" vertical="center" wrapText="1"/>
    </xf>
    <xf numFmtId="0" fontId="12" fillId="6" borderId="108" xfId="7" applyFont="1" applyFill="1" applyBorder="1" applyAlignment="1" applyProtection="1">
      <alignment horizontal="left" vertical="center" wrapText="1"/>
    </xf>
    <xf numFmtId="0" fontId="12" fillId="6" borderId="47" xfId="7" applyFont="1" applyFill="1" applyBorder="1" applyAlignment="1" applyProtection="1">
      <alignment horizontal="left" vertical="center" wrapText="1"/>
    </xf>
    <xf numFmtId="0" fontId="26" fillId="4" borderId="7" xfId="7" applyFont="1" applyFill="1" applyBorder="1" applyAlignment="1" applyProtection="1">
      <alignment horizontal="center"/>
    </xf>
    <xf numFmtId="0" fontId="26" fillId="4" borderId="0" xfId="7" applyFont="1" applyFill="1" applyBorder="1" applyAlignment="1" applyProtection="1">
      <alignment horizontal="center"/>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169" fontId="37" fillId="5" borderId="0" xfId="7" applyNumberFormat="1" applyFont="1" applyFill="1" applyBorder="1" applyAlignment="1" applyProtection="1">
      <alignment horizontal="left" vertical="top" wrapText="1"/>
    </xf>
    <xf numFmtId="169" fontId="37" fillId="5" borderId="3" xfId="7" applyNumberFormat="1" applyFont="1" applyFill="1" applyBorder="1" applyAlignment="1" applyProtection="1">
      <alignment horizontal="left" vertical="top" wrapText="1"/>
    </xf>
    <xf numFmtId="0" fontId="36" fillId="5" borderId="7" xfId="7" applyFont="1" applyFill="1" applyBorder="1" applyAlignment="1" applyProtection="1">
      <alignment horizontal="center"/>
    </xf>
    <xf numFmtId="0" fontId="36" fillId="5" borderId="0" xfId="7" applyFont="1" applyFill="1" applyBorder="1" applyAlignment="1" applyProtection="1">
      <alignment horizontal="center"/>
    </xf>
    <xf numFmtId="0" fontId="36" fillId="5" borderId="3" xfId="7" applyFont="1" applyFill="1" applyBorder="1" applyAlignment="1" applyProtection="1">
      <alignment horizontal="center"/>
    </xf>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6" fillId="5" borderId="3" xfId="7" applyFont="1" applyFill="1" applyBorder="1" applyAlignment="1" applyProtection="1">
      <alignment horizontal="center"/>
    </xf>
    <xf numFmtId="0" fontId="19" fillId="8" borderId="109" xfId="7" applyFont="1" applyFill="1" applyBorder="1" applyAlignment="1" applyProtection="1">
      <alignment horizontal="left" vertical="center" wrapText="1"/>
    </xf>
    <xf numFmtId="0" fontId="19" fillId="8" borderId="48" xfId="7" applyFont="1" applyFill="1" applyBorder="1" applyAlignment="1" applyProtection="1">
      <alignment horizontal="left" vertical="center" wrapText="1"/>
    </xf>
    <xf numFmtId="0" fontId="19" fillId="8" borderId="116" xfId="7" applyFont="1" applyFill="1" applyBorder="1" applyAlignment="1" applyProtection="1">
      <alignment horizontal="left" vertical="center" wrapText="1"/>
    </xf>
    <xf numFmtId="0" fontId="19" fillId="8" borderId="38" xfId="7" applyFont="1" applyFill="1" applyBorder="1" applyAlignment="1" applyProtection="1">
      <alignment horizontal="left" vertical="center" wrapText="1"/>
    </xf>
    <xf numFmtId="0" fontId="19" fillId="8" borderId="12" xfId="7" applyFont="1" applyFill="1" applyBorder="1" applyAlignment="1" applyProtection="1">
      <alignment horizontal="left" vertical="center" wrapText="1"/>
    </xf>
    <xf numFmtId="0" fontId="19" fillId="8" borderId="24" xfId="7" applyFont="1" applyFill="1" applyBorder="1" applyAlignment="1" applyProtection="1">
      <alignment horizontal="left" vertical="center" wrapText="1"/>
    </xf>
    <xf numFmtId="167" fontId="23" fillId="8" borderId="115" xfId="1" applyNumberFormat="1" applyFont="1" applyFill="1" applyBorder="1" applyAlignment="1" applyProtection="1">
      <alignment vertical="center"/>
    </xf>
    <xf numFmtId="0" fontId="66" fillId="5" borderId="0" xfId="0" applyFont="1" applyFill="1" applyBorder="1" applyAlignment="1" applyProtection="1">
      <alignment horizontal="left"/>
    </xf>
    <xf numFmtId="0" fontId="7" fillId="6" borderId="104" xfId="7" applyFont="1" applyFill="1" applyBorder="1" applyAlignment="1" applyProtection="1">
      <alignment horizontal="center" vertical="center"/>
    </xf>
    <xf numFmtId="0" fontId="7" fillId="6" borderId="1" xfId="7" applyFont="1" applyFill="1" applyBorder="1" applyAlignment="1" applyProtection="1">
      <alignment horizontal="center" vertical="center"/>
    </xf>
    <xf numFmtId="0" fontId="34" fillId="0" borderId="0" xfId="7" applyFont="1" applyFill="1" applyBorder="1" applyAlignment="1" applyProtection="1">
      <alignment horizontal="right" wrapText="1"/>
    </xf>
    <xf numFmtId="0" fontId="40" fillId="0" borderId="0" xfId="7" applyFont="1" applyFill="1" applyBorder="1" applyAlignment="1" applyProtection="1">
      <alignment horizontal="left" vertical="center"/>
    </xf>
    <xf numFmtId="0" fontId="34" fillId="0" borderId="12" xfId="7" applyFont="1" applyFill="1" applyBorder="1" applyAlignment="1" applyProtection="1">
      <alignment horizontal="right" wrapText="1"/>
    </xf>
    <xf numFmtId="0" fontId="8" fillId="0" borderId="0" xfId="7" applyFont="1" applyFill="1" applyBorder="1" applyAlignment="1" applyProtection="1">
      <alignment horizontal="center"/>
    </xf>
    <xf numFmtId="167" fontId="14" fillId="3" borderId="32" xfId="1" applyNumberFormat="1" applyFont="1" applyFill="1" applyBorder="1" applyAlignment="1" applyProtection="1">
      <alignment vertical="center"/>
      <protection locked="0"/>
    </xf>
    <xf numFmtId="0" fontId="47" fillId="0" borderId="0" xfId="7" applyFont="1" applyFill="1" applyBorder="1" applyAlignment="1" applyProtection="1">
      <alignment horizontal="left" vertical="center"/>
    </xf>
    <xf numFmtId="0" fontId="61" fillId="4" borderId="117" xfId="7" applyFont="1" applyFill="1" applyBorder="1" applyAlignment="1" applyProtection="1">
      <alignment horizontal="left" vertical="center"/>
    </xf>
    <xf numFmtId="0" fontId="61" fillId="4" borderId="118" xfId="7" applyFont="1" applyFill="1" applyBorder="1" applyAlignment="1" applyProtection="1">
      <alignment horizontal="left" vertical="center"/>
    </xf>
    <xf numFmtId="0" fontId="61" fillId="4" borderId="119" xfId="7" applyFont="1" applyFill="1" applyBorder="1" applyAlignment="1" applyProtection="1">
      <alignment horizontal="left" vertical="center"/>
    </xf>
    <xf numFmtId="0" fontId="61" fillId="4" borderId="7" xfId="7" applyFont="1" applyFill="1" applyBorder="1" applyAlignment="1" applyProtection="1">
      <alignment horizontal="left" vertical="center"/>
    </xf>
    <xf numFmtId="0" fontId="61" fillId="4" borderId="0" xfId="7" applyFont="1" applyFill="1" applyBorder="1" applyAlignment="1" applyProtection="1">
      <alignment horizontal="left" vertical="center"/>
    </xf>
    <xf numFmtId="0" fontId="61" fillId="4" borderId="39" xfId="7" applyFont="1" applyFill="1" applyBorder="1" applyAlignment="1" applyProtection="1">
      <alignment horizontal="left" vertical="center"/>
    </xf>
    <xf numFmtId="167" fontId="14" fillId="3" borderId="35" xfId="1" applyNumberFormat="1" applyFont="1" applyFill="1" applyBorder="1" applyAlignment="1" applyProtection="1">
      <alignment vertical="center"/>
      <protection locked="0"/>
    </xf>
    <xf numFmtId="167" fontId="14" fillId="3" borderId="33" xfId="1" applyNumberFormat="1" applyFont="1" applyFill="1" applyBorder="1" applyAlignment="1" applyProtection="1">
      <alignment vertical="center"/>
      <protection locked="0"/>
    </xf>
    <xf numFmtId="167" fontId="14" fillId="3" borderId="115" xfId="1" applyNumberFormat="1" applyFont="1" applyFill="1" applyBorder="1" applyAlignment="1" applyProtection="1">
      <alignment vertical="center"/>
      <protection locked="0"/>
    </xf>
  </cellXfs>
  <cellStyles count="9">
    <cellStyle name="Euro" xfId="1"/>
    <cellStyle name="Euro 2" xfId="2"/>
    <cellStyle name="Standard" xfId="0" builtinId="0"/>
    <cellStyle name="Standard 2" xfId="3"/>
    <cellStyle name="Standard 2 2" xfId="4"/>
    <cellStyle name="Standard 3" xfId="5"/>
    <cellStyle name="Standard 4" xfId="6"/>
    <cellStyle name="Standard 4 2" xfId="8"/>
    <cellStyle name="Standard_Mappe5" xfId="7"/>
  </cellStyles>
  <dxfs count="6">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5</xdr:col>
      <xdr:colOff>882650</xdr:colOff>
      <xdr:row>0</xdr:row>
      <xdr:rowOff>69850</xdr:rowOff>
    </xdr:from>
    <xdr:to>
      <xdr:col>7</xdr:col>
      <xdr:colOff>520701</xdr:colOff>
      <xdr:row>4</xdr:row>
      <xdr:rowOff>152400</xdr:rowOff>
    </xdr:to>
    <xdr:pic>
      <xdr:nvPicPr>
        <xdr:cNvPr id="3904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4150" y="69850"/>
          <a:ext cx="18732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1304" y="12700"/>
          <a:ext cx="1051444" cy="69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285750</xdr:colOff>
      <xdr:row>0</xdr:row>
      <xdr:rowOff>88900</xdr:rowOff>
    </xdr:from>
    <xdr:to>
      <xdr:col>18</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336550</xdr:colOff>
      <xdr:row>0</xdr:row>
      <xdr:rowOff>82550</xdr:rowOff>
    </xdr:from>
    <xdr:to>
      <xdr:col>16</xdr:col>
      <xdr:colOff>1816100</xdr:colOff>
      <xdr:row>5</xdr:row>
      <xdr:rowOff>95250</xdr:rowOff>
    </xdr:to>
    <xdr:pic>
      <xdr:nvPicPr>
        <xdr:cNvPr id="3601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19550" y="82550"/>
          <a:ext cx="14795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3800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6100" y="12700"/>
          <a:ext cx="109855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887730</xdr:colOff>
      <xdr:row>40</xdr:row>
      <xdr:rowOff>68580</xdr:rowOff>
    </xdr:from>
    <xdr:to>
      <xdr:col>12</xdr:col>
      <xdr:colOff>8734</xdr:colOff>
      <xdr:row>41</xdr:row>
      <xdr:rowOff>67446</xdr:rowOff>
    </xdr:to>
    <xdr:sp macro="" textlink="">
      <xdr:nvSpPr>
        <xdr:cNvPr id="9313" name="Text Box 97"/>
        <xdr:cNvSpPr txBox="1">
          <a:spLocks noChangeArrowheads="1"/>
        </xdr:cNvSpPr>
      </xdr:nvSpPr>
      <xdr:spPr bwMode="auto">
        <a:xfrm>
          <a:off x="7261860" y="890778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74" name="Text Box 15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84" name="Text Box 16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3</xdr:col>
      <xdr:colOff>637540</xdr:colOff>
      <xdr:row>1</xdr:row>
      <xdr:rowOff>161290</xdr:rowOff>
    </xdr:from>
    <xdr:to>
      <xdr:col>11</xdr:col>
      <xdr:colOff>242568</xdr:colOff>
      <xdr:row>2</xdr:row>
      <xdr:rowOff>152503</xdr:rowOff>
    </xdr:to>
    <xdr:sp macro="" textlink="">
      <xdr:nvSpPr>
        <xdr:cNvPr id="9465" name="WordArt 249"/>
        <xdr:cNvSpPr>
          <a:spLocks noChangeArrowheads="1" noChangeShapeType="1" noTextEdit="1"/>
        </xdr:cNvSpPr>
      </xdr:nvSpPr>
      <xdr:spPr bwMode="auto">
        <a:xfrm>
          <a:off x="2461260" y="632460"/>
          <a:ext cx="4168140" cy="24384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15</xdr:col>
      <xdr:colOff>812800</xdr:colOff>
      <xdr:row>1</xdr:row>
      <xdr:rowOff>241300</xdr:rowOff>
    </xdr:from>
    <xdr:to>
      <xdr:col>25</xdr:col>
      <xdr:colOff>603250</xdr:colOff>
      <xdr:row>3</xdr:row>
      <xdr:rowOff>139775</xdr:rowOff>
    </xdr:to>
    <xdr:sp macro="" textlink="">
      <xdr:nvSpPr>
        <xdr:cNvPr id="9466" name="WordArt 250"/>
        <xdr:cNvSpPr>
          <a:spLocks noChangeArrowheads="1" noChangeShapeType="1" noTextEdit="1"/>
        </xdr:cNvSpPr>
      </xdr:nvSpPr>
      <xdr:spPr bwMode="auto">
        <a:xfrm>
          <a:off x="9867900" y="704850"/>
          <a:ext cx="6362700" cy="47625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r>
            <a:rPr lang="de-AT" sz="3600" kern="10" spc="0" baseline="0">
              <a:ln w="9525">
                <a:solidFill>
                  <a:srgbClr val="000000"/>
                </a:solidFill>
                <a:round/>
                <a:headEnd/>
                <a:tailEnd/>
              </a:ln>
              <a:noFill/>
              <a:effectLst/>
              <a:latin typeface="Arial Black"/>
            </a:rPr>
            <a:t> - Prüfung</a:t>
          </a:r>
          <a:endParaRPr lang="de-AT" sz="3600" kern="10" spc="0">
            <a:ln w="9525">
              <a:solidFill>
                <a:srgbClr val="000000"/>
              </a:solidFill>
              <a:round/>
              <a:headEnd/>
              <a:tailEnd/>
            </a:ln>
            <a:solidFill>
              <a:srgbClr val="DDDDDD"/>
            </a:solidFill>
            <a:effectLst/>
            <a:latin typeface="Arial Black"/>
          </a:endParaRPr>
        </a:p>
      </xdr:txBody>
    </xdr:sp>
    <xdr:clientData/>
  </xdr:twoCellAnchor>
  <xdr:twoCellAnchor>
    <xdr:from>
      <xdr:col>16</xdr:col>
      <xdr:colOff>57150</xdr:colOff>
      <xdr:row>18</xdr:row>
      <xdr:rowOff>304800</xdr:rowOff>
    </xdr:from>
    <xdr:to>
      <xdr:col>25</xdr:col>
      <xdr:colOff>44450</xdr:colOff>
      <xdr:row>18</xdr:row>
      <xdr:rowOff>311150</xdr:rowOff>
    </xdr:to>
    <xdr:sp macro="" textlink="">
      <xdr:nvSpPr>
        <xdr:cNvPr id="43286" name="Line 255"/>
        <xdr:cNvSpPr>
          <a:spLocks noChangeShapeType="1"/>
        </xdr:cNvSpPr>
      </xdr:nvSpPr>
      <xdr:spPr bwMode="auto">
        <a:xfrm flipV="1">
          <a:off x="10160000" y="4159250"/>
          <a:ext cx="5797550" cy="6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1168400</xdr:colOff>
      <xdr:row>0</xdr:row>
      <xdr:rowOff>171450</xdr:rowOff>
    </xdr:from>
    <xdr:to>
      <xdr:col>12</xdr:col>
      <xdr:colOff>971550</xdr:colOff>
      <xdr:row>2</xdr:row>
      <xdr:rowOff>222250</xdr:rowOff>
    </xdr:to>
    <xdr:pic>
      <xdr:nvPicPr>
        <xdr:cNvPr id="43287"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71450"/>
          <a:ext cx="984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6350</xdr:colOff>
      <xdr:row>0</xdr:row>
      <xdr:rowOff>209550</xdr:rowOff>
    </xdr:from>
    <xdr:to>
      <xdr:col>26</xdr:col>
      <xdr:colOff>984250</xdr:colOff>
      <xdr:row>2</xdr:row>
      <xdr:rowOff>254000</xdr:rowOff>
    </xdr:to>
    <xdr:pic>
      <xdr:nvPicPr>
        <xdr:cNvPr id="43288"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24350" y="20955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894080</xdr:colOff>
      <xdr:row>40</xdr:row>
      <xdr:rowOff>68580</xdr:rowOff>
    </xdr:from>
    <xdr:to>
      <xdr:col>12</xdr:col>
      <xdr:colOff>9309</xdr:colOff>
      <xdr:row>41</xdr:row>
      <xdr:rowOff>60960</xdr:rowOff>
    </xdr:to>
    <xdr:sp macro="" textlink="">
      <xdr:nvSpPr>
        <xdr:cNvPr id="15361" name="Text Box 1"/>
        <xdr:cNvSpPr txBox="1">
          <a:spLocks noChangeArrowheads="1"/>
        </xdr:cNvSpPr>
      </xdr:nvSpPr>
      <xdr:spPr bwMode="auto">
        <a:xfrm>
          <a:off x="7269480" y="874776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2" name="Text Box 2"/>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3" name="Text Box 3"/>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15</xdr:col>
      <xdr:colOff>800100</xdr:colOff>
      <xdr:row>19</xdr:row>
      <xdr:rowOff>0</xdr:rowOff>
    </xdr:from>
    <xdr:to>
      <xdr:col>25</xdr:col>
      <xdr:colOff>152400</xdr:colOff>
      <xdr:row>19</xdr:row>
      <xdr:rowOff>0</xdr:rowOff>
    </xdr:to>
    <xdr:sp macro="" textlink="">
      <xdr:nvSpPr>
        <xdr:cNvPr id="32766" name="Line 30"/>
        <xdr:cNvSpPr>
          <a:spLocks noChangeShapeType="1"/>
        </xdr:cNvSpPr>
      </xdr:nvSpPr>
      <xdr:spPr bwMode="auto">
        <a:xfrm>
          <a:off x="10172700" y="4178300"/>
          <a:ext cx="60388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36755</xdr:colOff>
      <xdr:row>1</xdr:row>
      <xdr:rowOff>149786</xdr:rowOff>
    </xdr:from>
    <xdr:to>
      <xdr:col>11</xdr:col>
      <xdr:colOff>142164</xdr:colOff>
      <xdr:row>2</xdr:row>
      <xdr:rowOff>281519</xdr:rowOff>
    </xdr:to>
    <xdr:sp macro="" textlink="">
      <xdr:nvSpPr>
        <xdr:cNvPr id="15392" name="WordArt 32"/>
        <xdr:cNvSpPr>
          <a:spLocks noChangeArrowheads="1" noChangeShapeType="1" noTextEdit="1"/>
        </xdr:cNvSpPr>
      </xdr:nvSpPr>
      <xdr:spPr bwMode="auto">
        <a:xfrm>
          <a:off x="2609626" y="448236"/>
          <a:ext cx="4052495" cy="398032"/>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16</xdr:col>
      <xdr:colOff>57150</xdr:colOff>
      <xdr:row>2</xdr:row>
      <xdr:rowOff>76200</xdr:rowOff>
    </xdr:from>
    <xdr:to>
      <xdr:col>25</xdr:col>
      <xdr:colOff>996957</xdr:colOff>
      <xdr:row>3</xdr:row>
      <xdr:rowOff>220980</xdr:rowOff>
    </xdr:to>
    <xdr:sp macro="" textlink="">
      <xdr:nvSpPr>
        <xdr:cNvPr id="15393" name="WordArt 33"/>
        <xdr:cNvSpPr>
          <a:spLocks noChangeArrowheads="1" noChangeShapeType="1" noTextEdit="1"/>
        </xdr:cNvSpPr>
      </xdr:nvSpPr>
      <xdr:spPr bwMode="auto">
        <a:xfrm>
          <a:off x="10153650" y="647700"/>
          <a:ext cx="6629400" cy="46863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 - Prüfung</a:t>
          </a:r>
        </a:p>
      </xdr:txBody>
    </xdr:sp>
    <xdr:clientData/>
  </xdr:twoCellAnchor>
  <xdr:twoCellAnchor editAs="oneCell">
    <xdr:from>
      <xdr:col>12</xdr:col>
      <xdr:colOff>152400</xdr:colOff>
      <xdr:row>0</xdr:row>
      <xdr:rowOff>190500</xdr:rowOff>
    </xdr:from>
    <xdr:to>
      <xdr:col>13</xdr:col>
      <xdr:colOff>25400</xdr:colOff>
      <xdr:row>2</xdr:row>
      <xdr:rowOff>234950</xdr:rowOff>
    </xdr:to>
    <xdr:pic>
      <xdr:nvPicPr>
        <xdr:cNvPr id="4403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8300" y="1905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101600</xdr:colOff>
      <xdr:row>0</xdr:row>
      <xdr:rowOff>127000</xdr:rowOff>
    </xdr:from>
    <xdr:to>
      <xdr:col>26</xdr:col>
      <xdr:colOff>1054561</xdr:colOff>
      <xdr:row>2</xdr:row>
      <xdr:rowOff>171450</xdr:rowOff>
    </xdr:to>
    <xdr:pic>
      <xdr:nvPicPr>
        <xdr:cNvPr id="44034"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5650" y="1270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45" x14ac:dyDescent="0.2"/>
  <cols>
    <col min="2" max="2" width="22.125" bestFit="1" customWidth="1"/>
    <col min="3" max="3" width="8.125" bestFit="1" customWidth="1"/>
    <col min="5" max="5" width="3.125" customWidth="1"/>
    <col min="6" max="6" width="59" customWidth="1"/>
  </cols>
  <sheetData>
    <row r="1" spans="1:6" ht="13.1" x14ac:dyDescent="0.25">
      <c r="A1" s="157" t="s">
        <v>66</v>
      </c>
      <c r="E1" s="159" t="s">
        <v>65</v>
      </c>
      <c r="F1" s="158"/>
    </row>
    <row r="2" spans="1:6" ht="13.1" x14ac:dyDescent="0.25">
      <c r="A2" s="157" t="s">
        <v>69</v>
      </c>
      <c r="E2" s="158" t="s">
        <v>67</v>
      </c>
      <c r="F2" s="158"/>
    </row>
    <row r="3" spans="1:6" x14ac:dyDescent="0.2">
      <c r="A3" s="146" t="s">
        <v>6</v>
      </c>
      <c r="B3" s="146" t="s">
        <v>58</v>
      </c>
      <c r="C3" s="147" t="s">
        <v>59</v>
      </c>
      <c r="E3" s="158" t="s">
        <v>68</v>
      </c>
      <c r="F3" s="158"/>
    </row>
    <row r="4" spans="1:6" x14ac:dyDescent="0.2">
      <c r="A4" s="148" t="s">
        <v>60</v>
      </c>
      <c r="B4" s="148" t="s">
        <v>61</v>
      </c>
      <c r="C4" s="149"/>
      <c r="E4" s="158" t="s">
        <v>70</v>
      </c>
      <c r="F4" s="158"/>
    </row>
    <row r="5" spans="1:6" x14ac:dyDescent="0.2">
      <c r="A5" s="150"/>
      <c r="B5" s="151" t="s">
        <v>62</v>
      </c>
      <c r="C5" s="152"/>
      <c r="E5" s="158" t="s">
        <v>22</v>
      </c>
      <c r="F5" s="158" t="s">
        <v>71</v>
      </c>
    </row>
    <row r="6" spans="1:6" x14ac:dyDescent="0.2">
      <c r="A6" s="148" t="s">
        <v>63</v>
      </c>
      <c r="B6" s="153"/>
      <c r="C6" s="149"/>
      <c r="E6" s="158" t="s">
        <v>23</v>
      </c>
      <c r="F6" s="158" t="s">
        <v>74</v>
      </c>
    </row>
    <row r="7" spans="1:6" x14ac:dyDescent="0.2">
      <c r="A7" s="154" t="s">
        <v>64</v>
      </c>
      <c r="B7" s="155"/>
      <c r="C7" s="156"/>
      <c r="E7" s="158"/>
      <c r="F7" s="158"/>
    </row>
    <row r="8" spans="1:6" x14ac:dyDescent="0.2">
      <c r="E8" s="158" t="s">
        <v>72</v>
      </c>
      <c r="F8" s="158"/>
    </row>
    <row r="9" spans="1:6" x14ac:dyDescent="0.2">
      <c r="E9" s="158" t="s">
        <v>73</v>
      </c>
    </row>
    <row r="10" spans="1:6" x14ac:dyDescent="0.2">
      <c r="E10" s="158"/>
      <c r="F10" s="158"/>
    </row>
    <row r="11" spans="1:6" x14ac:dyDescent="0.2">
      <c r="E11" s="158"/>
      <c r="F11" s="158"/>
    </row>
    <row r="12" spans="1:6" x14ac:dyDescent="0.2">
      <c r="E12" s="158"/>
      <c r="F12" s="158"/>
    </row>
  </sheetData>
  <sheetProtection pivotTables="0"/>
  <phoneticPr fontId="24"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M46"/>
  <sheetViews>
    <sheetView tabSelected="1" topLeftCell="A13" zoomScale="85" zoomScaleNormal="85" workbookViewId="0">
      <selection activeCell="J27" sqref="J27"/>
    </sheetView>
  </sheetViews>
  <sheetFormatPr baseColWidth="10" defaultColWidth="10.875" defaultRowHeight="15.05" x14ac:dyDescent="0.3"/>
  <cols>
    <col min="1" max="1" width="7.875" style="166" customWidth="1"/>
    <col min="2" max="2" width="29.375" style="166" customWidth="1"/>
    <col min="3" max="3" width="21.125" style="166" customWidth="1"/>
    <col min="4" max="4" width="22.375" style="166" customWidth="1"/>
    <col min="5" max="5" width="21" style="166" customWidth="1"/>
    <col min="6" max="6" width="15.375" style="166" customWidth="1"/>
    <col min="7" max="7" width="16.375" style="166" customWidth="1"/>
    <col min="8" max="8" width="17.25" style="166" customWidth="1"/>
    <col min="9" max="9" width="5.875" style="166" hidden="1" customWidth="1"/>
    <col min="10" max="12" width="10.875" style="166" customWidth="1"/>
    <col min="13" max="16384" width="10.875" style="166"/>
  </cols>
  <sheetData>
    <row r="4" spans="1:13" ht="42.05" customHeight="1" x14ac:dyDescent="0.35">
      <c r="A4" s="173"/>
    </row>
    <row r="5" spans="1:13" s="180" customFormat="1" ht="83.45" customHeight="1" x14ac:dyDescent="0.45">
      <c r="A5" s="411" t="s">
        <v>157</v>
      </c>
      <c r="B5" s="412"/>
      <c r="C5" s="412"/>
      <c r="D5" s="412"/>
      <c r="E5" s="412"/>
      <c r="F5" s="412"/>
      <c r="G5" s="412"/>
      <c r="H5" s="412"/>
      <c r="I5" s="229"/>
      <c r="J5" s="229"/>
      <c r="K5" s="229"/>
      <c r="L5" s="229"/>
      <c r="M5" s="229"/>
    </row>
    <row r="6" spans="1:13" ht="30.95" customHeight="1" x14ac:dyDescent="0.35">
      <c r="A6" s="173"/>
    </row>
    <row r="8" spans="1:13" s="225" customFormat="1" x14ac:dyDescent="0.3">
      <c r="A8" s="413" t="s">
        <v>156</v>
      </c>
      <c r="B8" s="403"/>
      <c r="C8" s="409"/>
      <c r="D8" s="410"/>
      <c r="E8" s="227"/>
      <c r="F8" s="227"/>
      <c r="G8" s="227"/>
    </row>
    <row r="9" spans="1:13" s="225" customFormat="1" x14ac:dyDescent="0.3">
      <c r="A9" s="407" t="s">
        <v>92</v>
      </c>
      <c r="B9" s="407"/>
      <c r="C9" s="414"/>
      <c r="D9" s="415"/>
      <c r="E9" s="415"/>
      <c r="F9" s="415"/>
      <c r="G9" s="415"/>
      <c r="H9" s="416"/>
    </row>
    <row r="10" spans="1:13" s="225" customFormat="1" x14ac:dyDescent="0.3">
      <c r="A10" s="403" t="s">
        <v>91</v>
      </c>
      <c r="B10" s="403"/>
      <c r="C10" s="399"/>
      <c r="D10" s="400"/>
      <c r="E10" s="400"/>
      <c r="F10" s="400"/>
      <c r="G10" s="400"/>
      <c r="H10" s="401"/>
    </row>
    <row r="11" spans="1:13" s="225" customFormat="1" ht="16.2" customHeight="1" x14ac:dyDescent="0.3">
      <c r="A11" s="417" t="s">
        <v>138</v>
      </c>
      <c r="B11" s="418"/>
      <c r="C11" s="409"/>
      <c r="D11" s="410"/>
      <c r="E11" s="227"/>
      <c r="F11" s="227"/>
      <c r="G11" s="227"/>
    </row>
    <row r="12" spans="1:13" s="225" customFormat="1" x14ac:dyDescent="0.3">
      <c r="A12" s="403" t="s">
        <v>90</v>
      </c>
      <c r="B12" s="403"/>
      <c r="C12" s="399"/>
      <c r="D12" s="400"/>
      <c r="E12" s="400"/>
      <c r="F12" s="400"/>
      <c r="G12" s="400"/>
      <c r="H12" s="401"/>
    </row>
    <row r="13" spans="1:13" s="225" customFormat="1" x14ac:dyDescent="0.3">
      <c r="A13" s="225" t="s">
        <v>89</v>
      </c>
      <c r="C13" s="399"/>
      <c r="D13" s="400"/>
      <c r="E13" s="400"/>
      <c r="F13" s="400"/>
      <c r="G13" s="400"/>
      <c r="H13" s="401"/>
    </row>
    <row r="14" spans="1:13" s="225" customFormat="1" x14ac:dyDescent="0.3">
      <c r="A14" s="403" t="s">
        <v>88</v>
      </c>
      <c r="B14" s="403"/>
      <c r="C14" s="399"/>
      <c r="D14" s="401"/>
      <c r="E14" s="227"/>
      <c r="F14" s="227"/>
      <c r="G14" s="227"/>
    </row>
    <row r="15" spans="1:13" s="225" customFormat="1" x14ac:dyDescent="0.3">
      <c r="A15" s="403" t="s">
        <v>142</v>
      </c>
      <c r="B15" s="403"/>
      <c r="C15" s="246"/>
      <c r="D15" s="227"/>
      <c r="E15" s="227"/>
      <c r="F15" s="227"/>
      <c r="G15" s="227"/>
      <c r="I15" s="225" t="s">
        <v>135</v>
      </c>
    </row>
    <row r="16" spans="1:13" s="225" customFormat="1" x14ac:dyDescent="0.3">
      <c r="C16" s="227"/>
      <c r="D16" s="227"/>
      <c r="E16" s="227"/>
      <c r="F16" s="227"/>
      <c r="G16" s="227"/>
      <c r="I16" s="225" t="s">
        <v>136</v>
      </c>
    </row>
    <row r="17" spans="1:9" s="225" customFormat="1" x14ac:dyDescent="0.3">
      <c r="A17" s="407" t="s">
        <v>122</v>
      </c>
      <c r="B17" s="408"/>
      <c r="C17" s="230"/>
      <c r="D17" s="228"/>
      <c r="E17" s="227"/>
      <c r="F17" s="227"/>
      <c r="G17" s="227"/>
    </row>
    <row r="18" spans="1:9" s="225" customFormat="1" x14ac:dyDescent="0.3">
      <c r="A18" s="403" t="s">
        <v>87</v>
      </c>
      <c r="B18" s="403"/>
      <c r="C18" s="230"/>
      <c r="D18" s="396"/>
      <c r="E18" s="395"/>
      <c r="F18" s="231"/>
      <c r="G18" s="227"/>
    </row>
    <row r="19" spans="1:9" x14ac:dyDescent="0.3">
      <c r="A19" s="404" t="s">
        <v>137</v>
      </c>
      <c r="B19" s="405"/>
      <c r="C19" s="397"/>
      <c r="D19" s="244"/>
      <c r="E19" s="245"/>
      <c r="F19" s="227"/>
      <c r="G19" s="227"/>
    </row>
    <row r="20" spans="1:9" x14ac:dyDescent="0.3">
      <c r="C20" s="179"/>
      <c r="D20" s="179"/>
      <c r="E20" s="178"/>
    </row>
    <row r="21" spans="1:9" ht="56.95" customHeight="1" x14ac:dyDescent="0.3"/>
    <row r="22" spans="1:9" ht="30.45" customHeight="1" x14ac:dyDescent="0.45">
      <c r="B22" s="180"/>
      <c r="C22" s="406" t="s">
        <v>123</v>
      </c>
      <c r="D22" s="406"/>
      <c r="E22" s="406"/>
      <c r="F22" s="406"/>
      <c r="G22" s="406"/>
    </row>
    <row r="23" spans="1:9" ht="19" thickBot="1" x14ac:dyDescent="0.4">
      <c r="A23" s="173"/>
    </row>
    <row r="24" spans="1:9" ht="50.1" customHeight="1" x14ac:dyDescent="0.3">
      <c r="A24" s="309" t="s">
        <v>143</v>
      </c>
      <c r="B24" s="172" t="s">
        <v>86</v>
      </c>
      <c r="C24" s="331" t="s">
        <v>144</v>
      </c>
      <c r="D24" s="172" t="s">
        <v>145</v>
      </c>
      <c r="E24" s="172" t="s">
        <v>85</v>
      </c>
      <c r="F24" s="172" t="s">
        <v>146</v>
      </c>
      <c r="G24" s="268" t="s">
        <v>128</v>
      </c>
      <c r="H24" s="334" t="s">
        <v>147</v>
      </c>
    </row>
    <row r="25" spans="1:9" ht="18.649999999999999" customHeight="1" x14ac:dyDescent="0.3">
      <c r="A25" s="171">
        <v>1</v>
      </c>
      <c r="B25" s="177" t="s">
        <v>118</v>
      </c>
      <c r="C25" s="236"/>
      <c r="D25" s="228"/>
      <c r="E25" s="253"/>
      <c r="F25" s="337"/>
      <c r="G25" s="269"/>
      <c r="H25" s="338"/>
    </row>
    <row r="26" spans="1:9" s="224" customFormat="1" ht="18.649999999999999" customHeight="1" x14ac:dyDescent="0.3">
      <c r="A26" s="171">
        <v>1</v>
      </c>
      <c r="B26" s="177" t="s">
        <v>133</v>
      </c>
      <c r="C26" s="236"/>
      <c r="D26" s="228"/>
      <c r="E26" s="253"/>
      <c r="F26" s="337"/>
      <c r="G26" s="269"/>
      <c r="H26" s="338"/>
    </row>
    <row r="27" spans="1:9" s="224" customFormat="1" ht="33.049999999999997" customHeight="1" x14ac:dyDescent="0.3">
      <c r="A27" s="171">
        <v>1</v>
      </c>
      <c r="B27" s="226" t="s">
        <v>134</v>
      </c>
      <c r="C27" s="192">
        <f>C25+C26</f>
        <v>0</v>
      </c>
      <c r="D27" s="192">
        <f>D25+D26</f>
        <v>0</v>
      </c>
      <c r="E27" s="335">
        <f>E25+E26</f>
        <v>0</v>
      </c>
      <c r="F27" s="339">
        <f>F25+F26</f>
        <v>0</v>
      </c>
      <c r="G27" s="269">
        <f>G25+G26</f>
        <v>0</v>
      </c>
      <c r="H27" s="341">
        <f t="shared" ref="H27:I27" si="0">H25+H26</f>
        <v>0</v>
      </c>
      <c r="I27" s="269">
        <f t="shared" si="0"/>
        <v>0</v>
      </c>
    </row>
    <row r="28" spans="1:9" x14ac:dyDescent="0.3">
      <c r="A28" s="171">
        <v>2</v>
      </c>
      <c r="B28" s="176" t="s">
        <v>84</v>
      </c>
      <c r="C28" s="236"/>
      <c r="D28" s="228"/>
      <c r="E28" s="253"/>
      <c r="F28" s="337"/>
      <c r="G28" s="269"/>
      <c r="H28" s="338"/>
    </row>
    <row r="29" spans="1:9" x14ac:dyDescent="0.3">
      <c r="A29" s="171">
        <v>3</v>
      </c>
      <c r="B29" s="176" t="s">
        <v>83</v>
      </c>
      <c r="C29" s="236"/>
      <c r="D29" s="228"/>
      <c r="E29" s="253"/>
      <c r="F29" s="337"/>
      <c r="G29" s="269"/>
      <c r="H29" s="338"/>
    </row>
    <row r="30" spans="1:9" ht="15.75" thickBot="1" x14ac:dyDescent="0.35">
      <c r="A30" s="170"/>
      <c r="B30" s="175" t="s">
        <v>15</v>
      </c>
      <c r="C30" s="191">
        <f>SUM(C27:C29)</f>
        <v>0</v>
      </c>
      <c r="D30" s="191">
        <f t="shared" ref="D30:H30" si="1">SUM(D27:D29)</f>
        <v>0</v>
      </c>
      <c r="E30" s="336">
        <f t="shared" si="1"/>
        <v>0</v>
      </c>
      <c r="F30" s="340">
        <f t="shared" si="1"/>
        <v>0</v>
      </c>
      <c r="G30" s="270">
        <f t="shared" si="1"/>
        <v>0</v>
      </c>
      <c r="H30" s="342">
        <f t="shared" si="1"/>
        <v>0</v>
      </c>
    </row>
    <row r="31" spans="1:9" s="333" customFormat="1" x14ac:dyDescent="0.3">
      <c r="A31" s="343"/>
      <c r="B31" s="344" t="s">
        <v>148</v>
      </c>
      <c r="C31" s="345"/>
      <c r="D31" s="346"/>
      <c r="E31" s="345"/>
      <c r="F31" s="346"/>
      <c r="G31" s="345"/>
      <c r="H31" s="347"/>
    </row>
    <row r="32" spans="1:9" s="178" customFormat="1" ht="20.3" customHeight="1" thickBot="1" x14ac:dyDescent="0.35">
      <c r="A32" s="348"/>
      <c r="B32" s="389" t="s">
        <v>149</v>
      </c>
      <c r="C32" s="390"/>
      <c r="D32" s="390"/>
      <c r="E32" s="390">
        <f t="shared" ref="E32:F32" si="2">E30-E31</f>
        <v>0</v>
      </c>
      <c r="F32" s="390">
        <f t="shared" si="2"/>
        <v>0</v>
      </c>
      <c r="G32" s="390">
        <f>G30-G31</f>
        <v>0</v>
      </c>
      <c r="H32" s="390">
        <f>H30-H31</f>
        <v>0</v>
      </c>
    </row>
    <row r="33" spans="1:7" s="178" customFormat="1" ht="79.55" customHeight="1" x14ac:dyDescent="0.3">
      <c r="A33" s="169"/>
      <c r="B33" s="169"/>
      <c r="C33" s="168"/>
      <c r="D33" s="168"/>
      <c r="E33" s="168"/>
    </row>
    <row r="34" spans="1:7" s="178" customFormat="1" ht="2.4500000000000002" customHeight="1" thickBot="1" x14ac:dyDescent="0.35">
      <c r="A34" s="169"/>
      <c r="B34" s="169"/>
      <c r="C34" s="168"/>
      <c r="D34" s="168"/>
      <c r="E34" s="168"/>
    </row>
    <row r="35" spans="1:7" s="178" customFormat="1" ht="15.75" hidden="1" thickBot="1" x14ac:dyDescent="0.35">
      <c r="A35" s="166"/>
      <c r="B35" s="166"/>
      <c r="C35" s="166"/>
      <c r="D35" s="166"/>
      <c r="E35" s="166"/>
    </row>
    <row r="36" spans="1:7" ht="81.650000000000006" customHeight="1" thickBot="1" x14ac:dyDescent="0.35">
      <c r="B36" s="393"/>
      <c r="C36" s="391"/>
      <c r="D36" s="391"/>
      <c r="E36" s="391"/>
      <c r="F36" s="391"/>
      <c r="G36" s="392"/>
    </row>
    <row r="37" spans="1:7" s="217" customFormat="1" ht="15.75" x14ac:dyDescent="0.3">
      <c r="B37" s="166" t="s">
        <v>82</v>
      </c>
      <c r="D37" s="166"/>
      <c r="E37" s="166"/>
    </row>
    <row r="38" spans="1:7" ht="76.75" customHeight="1" x14ac:dyDescent="0.3">
      <c r="B38" s="402" t="s">
        <v>124</v>
      </c>
      <c r="C38" s="402"/>
      <c r="D38" s="402"/>
      <c r="E38" s="402"/>
      <c r="F38" s="402"/>
      <c r="G38" s="402"/>
    </row>
    <row r="44" spans="1:7" ht="80.2" customHeight="1" x14ac:dyDescent="0.3"/>
    <row r="45" spans="1:7" ht="17.2" customHeight="1" x14ac:dyDescent="0.3"/>
    <row r="46" spans="1:7" ht="66.95" customHeight="1" x14ac:dyDescent="0.3">
      <c r="F46" s="167"/>
      <c r="G46" s="167"/>
    </row>
  </sheetData>
  <sheetProtection algorithmName="SHA-512" hashValue="YhQYc0nBc67elDV8HYYs687Ightv3LAsZZOQYMaWrN54tali/IwtUNve8ROOJ3t1Ql8a8E5JfxWt7Fjptoopag==" saltValue="/6OOgr6BUIKpYkPTo3yPKw==" spinCount="100000" sheet="1" objects="1" scenarios="1"/>
  <mergeCells count="20">
    <mergeCell ref="C11:D11"/>
    <mergeCell ref="A5:H5"/>
    <mergeCell ref="A8:B8"/>
    <mergeCell ref="A9:B9"/>
    <mergeCell ref="A10:B10"/>
    <mergeCell ref="C8:D8"/>
    <mergeCell ref="C9:H9"/>
    <mergeCell ref="C10:H10"/>
    <mergeCell ref="A11:B11"/>
    <mergeCell ref="C12:H12"/>
    <mergeCell ref="C13:H13"/>
    <mergeCell ref="B38:G38"/>
    <mergeCell ref="A18:B18"/>
    <mergeCell ref="A19:B19"/>
    <mergeCell ref="C22:G22"/>
    <mergeCell ref="A17:B17"/>
    <mergeCell ref="A15:B15"/>
    <mergeCell ref="A12:B12"/>
    <mergeCell ref="A14:B14"/>
    <mergeCell ref="C14:D14"/>
  </mergeCells>
  <dataValidations disablePrompts="1" count="1">
    <dataValidation type="list" allowBlank="1" showInputMessage="1" showErrorMessage="1" sqref="C15">
      <formula1>$I$15:$I$16</formula1>
    </dataValidation>
  </dataValidations>
  <pageMargins left="0.70866141732283472" right="0.70866141732283472" top="0.78740157480314965" bottom="0.78740157480314965" header="0.31496062992125984" footer="0.31496062992125984"/>
  <pageSetup paperSize="8" scale="78" orientation="portrait"/>
  <headerFooter>
    <oddFooter>&amp;C&amp;9&amp;F,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33"/>
  <sheetViews>
    <sheetView view="pageBreakPreview" topLeftCell="A22" zoomScale="85" zoomScaleNormal="70" zoomScaleSheetLayoutView="85" workbookViewId="0">
      <selection activeCell="I9" sqref="I9"/>
    </sheetView>
  </sheetViews>
  <sheetFormatPr baseColWidth="10" defaultRowHeight="15.05" x14ac:dyDescent="0.3"/>
  <cols>
    <col min="1" max="1" width="4.375" style="350" customWidth="1"/>
    <col min="2" max="2" width="26.625" style="350" customWidth="1"/>
    <col min="3" max="3" width="20" style="350" customWidth="1"/>
    <col min="4" max="4" width="14" style="350" customWidth="1"/>
    <col min="5" max="5" width="39.75" style="350" customWidth="1"/>
    <col min="6" max="6" width="12.75" style="350" customWidth="1"/>
    <col min="7" max="7" width="11" style="350"/>
    <col min="8" max="8" width="35" style="350" customWidth="1"/>
    <col min="9" max="9" width="10.625" style="350" customWidth="1"/>
    <col min="10" max="256" width="11" style="350"/>
    <col min="257" max="257" width="4.375" style="350" customWidth="1"/>
    <col min="258" max="258" width="26.625" style="350" customWidth="1"/>
    <col min="259" max="259" width="20" style="350" customWidth="1"/>
    <col min="260" max="260" width="14" style="350" customWidth="1"/>
    <col min="261" max="261" width="39.75" style="350" customWidth="1"/>
    <col min="262" max="262" width="12.75" style="350" customWidth="1"/>
    <col min="263" max="263" width="11" style="350"/>
    <col min="264" max="264" width="35" style="350" customWidth="1"/>
    <col min="265" max="265" width="10.625" style="350" customWidth="1"/>
    <col min="266" max="512" width="11" style="350"/>
    <col min="513" max="513" width="4.375" style="350" customWidth="1"/>
    <col min="514" max="514" width="26.625" style="350" customWidth="1"/>
    <col min="515" max="515" width="20" style="350" customWidth="1"/>
    <col min="516" max="516" width="14" style="350" customWidth="1"/>
    <col min="517" max="517" width="39.75" style="350" customWidth="1"/>
    <col min="518" max="518" width="12.75" style="350" customWidth="1"/>
    <col min="519" max="519" width="11" style="350"/>
    <col min="520" max="520" width="35" style="350" customWidth="1"/>
    <col min="521" max="521" width="10.625" style="350" customWidth="1"/>
    <col min="522" max="768" width="11" style="350"/>
    <col min="769" max="769" width="4.375" style="350" customWidth="1"/>
    <col min="770" max="770" width="26.625" style="350" customWidth="1"/>
    <col min="771" max="771" width="20" style="350" customWidth="1"/>
    <col min="772" max="772" width="14" style="350" customWidth="1"/>
    <col min="773" max="773" width="39.75" style="350" customWidth="1"/>
    <col min="774" max="774" width="12.75" style="350" customWidth="1"/>
    <col min="775" max="775" width="11" style="350"/>
    <col min="776" max="776" width="35" style="350" customWidth="1"/>
    <col min="777" max="777" width="10.625" style="350" customWidth="1"/>
    <col min="778" max="1024" width="11" style="350"/>
    <col min="1025" max="1025" width="4.375" style="350" customWidth="1"/>
    <col min="1026" max="1026" width="26.625" style="350" customWidth="1"/>
    <col min="1027" max="1027" width="20" style="350" customWidth="1"/>
    <col min="1028" max="1028" width="14" style="350" customWidth="1"/>
    <col min="1029" max="1029" width="39.75" style="350" customWidth="1"/>
    <col min="1030" max="1030" width="12.75" style="350" customWidth="1"/>
    <col min="1031" max="1031" width="11" style="350"/>
    <col min="1032" max="1032" width="35" style="350" customWidth="1"/>
    <col min="1033" max="1033" width="10.625" style="350" customWidth="1"/>
    <col min="1034" max="1280" width="11" style="350"/>
    <col min="1281" max="1281" width="4.375" style="350" customWidth="1"/>
    <col min="1282" max="1282" width="26.625" style="350" customWidth="1"/>
    <col min="1283" max="1283" width="20" style="350" customWidth="1"/>
    <col min="1284" max="1284" width="14" style="350" customWidth="1"/>
    <col min="1285" max="1285" width="39.75" style="350" customWidth="1"/>
    <col min="1286" max="1286" width="12.75" style="350" customWidth="1"/>
    <col min="1287" max="1287" width="11" style="350"/>
    <col min="1288" max="1288" width="35" style="350" customWidth="1"/>
    <col min="1289" max="1289" width="10.625" style="350" customWidth="1"/>
    <col min="1290" max="1536" width="11" style="350"/>
    <col min="1537" max="1537" width="4.375" style="350" customWidth="1"/>
    <col min="1538" max="1538" width="26.625" style="350" customWidth="1"/>
    <col min="1539" max="1539" width="20" style="350" customWidth="1"/>
    <col min="1540" max="1540" width="14" style="350" customWidth="1"/>
    <col min="1541" max="1541" width="39.75" style="350" customWidth="1"/>
    <col min="1542" max="1542" width="12.75" style="350" customWidth="1"/>
    <col min="1543" max="1543" width="11" style="350"/>
    <col min="1544" max="1544" width="35" style="350" customWidth="1"/>
    <col min="1545" max="1545" width="10.625" style="350" customWidth="1"/>
    <col min="1546" max="1792" width="11" style="350"/>
    <col min="1793" max="1793" width="4.375" style="350" customWidth="1"/>
    <col min="1794" max="1794" width="26.625" style="350" customWidth="1"/>
    <col min="1795" max="1795" width="20" style="350" customWidth="1"/>
    <col min="1796" max="1796" width="14" style="350" customWidth="1"/>
    <col min="1797" max="1797" width="39.75" style="350" customWidth="1"/>
    <col min="1798" max="1798" width="12.75" style="350" customWidth="1"/>
    <col min="1799" max="1799" width="11" style="350"/>
    <col min="1800" max="1800" width="35" style="350" customWidth="1"/>
    <col min="1801" max="1801" width="10.625" style="350" customWidth="1"/>
    <col min="1802" max="2048" width="11" style="350"/>
    <col min="2049" max="2049" width="4.375" style="350" customWidth="1"/>
    <col min="2050" max="2050" width="26.625" style="350" customWidth="1"/>
    <col min="2051" max="2051" width="20" style="350" customWidth="1"/>
    <col min="2052" max="2052" width="14" style="350" customWidth="1"/>
    <col min="2053" max="2053" width="39.75" style="350" customWidth="1"/>
    <col min="2054" max="2054" width="12.75" style="350" customWidth="1"/>
    <col min="2055" max="2055" width="11" style="350"/>
    <col min="2056" max="2056" width="35" style="350" customWidth="1"/>
    <col min="2057" max="2057" width="10.625" style="350" customWidth="1"/>
    <col min="2058" max="2304" width="11" style="350"/>
    <col min="2305" max="2305" width="4.375" style="350" customWidth="1"/>
    <col min="2306" max="2306" width="26.625" style="350" customWidth="1"/>
    <col min="2307" max="2307" width="20" style="350" customWidth="1"/>
    <col min="2308" max="2308" width="14" style="350" customWidth="1"/>
    <col min="2309" max="2309" width="39.75" style="350" customWidth="1"/>
    <col min="2310" max="2310" width="12.75" style="350" customWidth="1"/>
    <col min="2311" max="2311" width="11" style="350"/>
    <col min="2312" max="2312" width="35" style="350" customWidth="1"/>
    <col min="2313" max="2313" width="10.625" style="350" customWidth="1"/>
    <col min="2314" max="2560" width="11" style="350"/>
    <col min="2561" max="2561" width="4.375" style="350" customWidth="1"/>
    <col min="2562" max="2562" width="26.625" style="350" customWidth="1"/>
    <col min="2563" max="2563" width="20" style="350" customWidth="1"/>
    <col min="2564" max="2564" width="14" style="350" customWidth="1"/>
    <col min="2565" max="2565" width="39.75" style="350" customWidth="1"/>
    <col min="2566" max="2566" width="12.75" style="350" customWidth="1"/>
    <col min="2567" max="2567" width="11" style="350"/>
    <col min="2568" max="2568" width="35" style="350" customWidth="1"/>
    <col min="2569" max="2569" width="10.625" style="350" customWidth="1"/>
    <col min="2570" max="2816" width="11" style="350"/>
    <col min="2817" max="2817" width="4.375" style="350" customWidth="1"/>
    <col min="2818" max="2818" width="26.625" style="350" customWidth="1"/>
    <col min="2819" max="2819" width="20" style="350" customWidth="1"/>
    <col min="2820" max="2820" width="14" style="350" customWidth="1"/>
    <col min="2821" max="2821" width="39.75" style="350" customWidth="1"/>
    <col min="2822" max="2822" width="12.75" style="350" customWidth="1"/>
    <col min="2823" max="2823" width="11" style="350"/>
    <col min="2824" max="2824" width="35" style="350" customWidth="1"/>
    <col min="2825" max="2825" width="10.625" style="350" customWidth="1"/>
    <col min="2826" max="3072" width="11" style="350"/>
    <col min="3073" max="3073" width="4.375" style="350" customWidth="1"/>
    <col min="3074" max="3074" width="26.625" style="350" customWidth="1"/>
    <col min="3075" max="3075" width="20" style="350" customWidth="1"/>
    <col min="3076" max="3076" width="14" style="350" customWidth="1"/>
    <col min="3077" max="3077" width="39.75" style="350" customWidth="1"/>
    <col min="3078" max="3078" width="12.75" style="350" customWidth="1"/>
    <col min="3079" max="3079" width="11" style="350"/>
    <col min="3080" max="3080" width="35" style="350" customWidth="1"/>
    <col min="3081" max="3081" width="10.625" style="350" customWidth="1"/>
    <col min="3082" max="3328" width="11" style="350"/>
    <col min="3329" max="3329" width="4.375" style="350" customWidth="1"/>
    <col min="3330" max="3330" width="26.625" style="350" customWidth="1"/>
    <col min="3331" max="3331" width="20" style="350" customWidth="1"/>
    <col min="3332" max="3332" width="14" style="350" customWidth="1"/>
    <col min="3333" max="3333" width="39.75" style="350" customWidth="1"/>
    <col min="3334" max="3334" width="12.75" style="350" customWidth="1"/>
    <col min="3335" max="3335" width="11" style="350"/>
    <col min="3336" max="3336" width="35" style="350" customWidth="1"/>
    <col min="3337" max="3337" width="10.625" style="350" customWidth="1"/>
    <col min="3338" max="3584" width="11" style="350"/>
    <col min="3585" max="3585" width="4.375" style="350" customWidth="1"/>
    <col min="3586" max="3586" width="26.625" style="350" customWidth="1"/>
    <col min="3587" max="3587" width="20" style="350" customWidth="1"/>
    <col min="3588" max="3588" width="14" style="350" customWidth="1"/>
    <col min="3589" max="3589" width="39.75" style="350" customWidth="1"/>
    <col min="3590" max="3590" width="12.75" style="350" customWidth="1"/>
    <col min="3591" max="3591" width="11" style="350"/>
    <col min="3592" max="3592" width="35" style="350" customWidth="1"/>
    <col min="3593" max="3593" width="10.625" style="350" customWidth="1"/>
    <col min="3594" max="3840" width="11" style="350"/>
    <col min="3841" max="3841" width="4.375" style="350" customWidth="1"/>
    <col min="3842" max="3842" width="26.625" style="350" customWidth="1"/>
    <col min="3843" max="3843" width="20" style="350" customWidth="1"/>
    <col min="3844" max="3844" width="14" style="350" customWidth="1"/>
    <col min="3845" max="3845" width="39.75" style="350" customWidth="1"/>
    <col min="3846" max="3846" width="12.75" style="350" customWidth="1"/>
    <col min="3847" max="3847" width="11" style="350"/>
    <col min="3848" max="3848" width="35" style="350" customWidth="1"/>
    <col min="3849" max="3849" width="10.625" style="350" customWidth="1"/>
    <col min="3850" max="4096" width="11" style="350"/>
    <col min="4097" max="4097" width="4.375" style="350" customWidth="1"/>
    <col min="4098" max="4098" width="26.625" style="350" customWidth="1"/>
    <col min="4099" max="4099" width="20" style="350" customWidth="1"/>
    <col min="4100" max="4100" width="14" style="350" customWidth="1"/>
    <col min="4101" max="4101" width="39.75" style="350" customWidth="1"/>
    <col min="4102" max="4102" width="12.75" style="350" customWidth="1"/>
    <col min="4103" max="4103" width="11" style="350"/>
    <col min="4104" max="4104" width="35" style="350" customWidth="1"/>
    <col min="4105" max="4105" width="10.625" style="350" customWidth="1"/>
    <col min="4106" max="4352" width="11" style="350"/>
    <col min="4353" max="4353" width="4.375" style="350" customWidth="1"/>
    <col min="4354" max="4354" width="26.625" style="350" customWidth="1"/>
    <col min="4355" max="4355" width="20" style="350" customWidth="1"/>
    <col min="4356" max="4356" width="14" style="350" customWidth="1"/>
    <col min="4357" max="4357" width="39.75" style="350" customWidth="1"/>
    <col min="4358" max="4358" width="12.75" style="350" customWidth="1"/>
    <col min="4359" max="4359" width="11" style="350"/>
    <col min="4360" max="4360" width="35" style="350" customWidth="1"/>
    <col min="4361" max="4361" width="10.625" style="350" customWidth="1"/>
    <col min="4362" max="4608" width="11" style="350"/>
    <col min="4609" max="4609" width="4.375" style="350" customWidth="1"/>
    <col min="4610" max="4610" width="26.625" style="350" customWidth="1"/>
    <col min="4611" max="4611" width="20" style="350" customWidth="1"/>
    <col min="4612" max="4612" width="14" style="350" customWidth="1"/>
    <col min="4613" max="4613" width="39.75" style="350" customWidth="1"/>
    <col min="4614" max="4614" width="12.75" style="350" customWidth="1"/>
    <col min="4615" max="4615" width="11" style="350"/>
    <col min="4616" max="4616" width="35" style="350" customWidth="1"/>
    <col min="4617" max="4617" width="10.625" style="350" customWidth="1"/>
    <col min="4618" max="4864" width="11" style="350"/>
    <col min="4865" max="4865" width="4.375" style="350" customWidth="1"/>
    <col min="4866" max="4866" width="26.625" style="350" customWidth="1"/>
    <col min="4867" max="4867" width="20" style="350" customWidth="1"/>
    <col min="4868" max="4868" width="14" style="350" customWidth="1"/>
    <col min="4869" max="4869" width="39.75" style="350" customWidth="1"/>
    <col min="4870" max="4870" width="12.75" style="350" customWidth="1"/>
    <col min="4871" max="4871" width="11" style="350"/>
    <col min="4872" max="4872" width="35" style="350" customWidth="1"/>
    <col min="4873" max="4873" width="10.625" style="350" customWidth="1"/>
    <col min="4874" max="5120" width="11" style="350"/>
    <col min="5121" max="5121" width="4.375" style="350" customWidth="1"/>
    <col min="5122" max="5122" width="26.625" style="350" customWidth="1"/>
    <col min="5123" max="5123" width="20" style="350" customWidth="1"/>
    <col min="5124" max="5124" width="14" style="350" customWidth="1"/>
    <col min="5125" max="5125" width="39.75" style="350" customWidth="1"/>
    <col min="5126" max="5126" width="12.75" style="350" customWidth="1"/>
    <col min="5127" max="5127" width="11" style="350"/>
    <col min="5128" max="5128" width="35" style="350" customWidth="1"/>
    <col min="5129" max="5129" width="10.625" style="350" customWidth="1"/>
    <col min="5130" max="5376" width="11" style="350"/>
    <col min="5377" max="5377" width="4.375" style="350" customWidth="1"/>
    <col min="5378" max="5378" width="26.625" style="350" customWidth="1"/>
    <col min="5379" max="5379" width="20" style="350" customWidth="1"/>
    <col min="5380" max="5380" width="14" style="350" customWidth="1"/>
    <col min="5381" max="5381" width="39.75" style="350" customWidth="1"/>
    <col min="5382" max="5382" width="12.75" style="350" customWidth="1"/>
    <col min="5383" max="5383" width="11" style="350"/>
    <col min="5384" max="5384" width="35" style="350" customWidth="1"/>
    <col min="5385" max="5385" width="10.625" style="350" customWidth="1"/>
    <col min="5386" max="5632" width="11" style="350"/>
    <col min="5633" max="5633" width="4.375" style="350" customWidth="1"/>
    <col min="5634" max="5634" width="26.625" style="350" customWidth="1"/>
    <col min="5635" max="5635" width="20" style="350" customWidth="1"/>
    <col min="5636" max="5636" width="14" style="350" customWidth="1"/>
    <col min="5637" max="5637" width="39.75" style="350" customWidth="1"/>
    <col min="5638" max="5638" width="12.75" style="350" customWidth="1"/>
    <col min="5639" max="5639" width="11" style="350"/>
    <col min="5640" max="5640" width="35" style="350" customWidth="1"/>
    <col min="5641" max="5641" width="10.625" style="350" customWidth="1"/>
    <col min="5642" max="5888" width="11" style="350"/>
    <col min="5889" max="5889" width="4.375" style="350" customWidth="1"/>
    <col min="5890" max="5890" width="26.625" style="350" customWidth="1"/>
    <col min="5891" max="5891" width="20" style="350" customWidth="1"/>
    <col min="5892" max="5892" width="14" style="350" customWidth="1"/>
    <col min="5893" max="5893" width="39.75" style="350" customWidth="1"/>
    <col min="5894" max="5894" width="12.75" style="350" customWidth="1"/>
    <col min="5895" max="5895" width="11" style="350"/>
    <col min="5896" max="5896" width="35" style="350" customWidth="1"/>
    <col min="5897" max="5897" width="10.625" style="350" customWidth="1"/>
    <col min="5898" max="6144" width="11" style="350"/>
    <col min="6145" max="6145" width="4.375" style="350" customWidth="1"/>
    <col min="6146" max="6146" width="26.625" style="350" customWidth="1"/>
    <col min="6147" max="6147" width="20" style="350" customWidth="1"/>
    <col min="6148" max="6148" width="14" style="350" customWidth="1"/>
    <col min="6149" max="6149" width="39.75" style="350" customWidth="1"/>
    <col min="6150" max="6150" width="12.75" style="350" customWidth="1"/>
    <col min="6151" max="6151" width="11" style="350"/>
    <col min="6152" max="6152" width="35" style="350" customWidth="1"/>
    <col min="6153" max="6153" width="10.625" style="350" customWidth="1"/>
    <col min="6154" max="6400" width="11" style="350"/>
    <col min="6401" max="6401" width="4.375" style="350" customWidth="1"/>
    <col min="6402" max="6402" width="26.625" style="350" customWidth="1"/>
    <col min="6403" max="6403" width="20" style="350" customWidth="1"/>
    <col min="6404" max="6404" width="14" style="350" customWidth="1"/>
    <col min="6405" max="6405" width="39.75" style="350" customWidth="1"/>
    <col min="6406" max="6406" width="12.75" style="350" customWidth="1"/>
    <col min="6407" max="6407" width="11" style="350"/>
    <col min="6408" max="6408" width="35" style="350" customWidth="1"/>
    <col min="6409" max="6409" width="10.625" style="350" customWidth="1"/>
    <col min="6410" max="6656" width="11" style="350"/>
    <col min="6657" max="6657" width="4.375" style="350" customWidth="1"/>
    <col min="6658" max="6658" width="26.625" style="350" customWidth="1"/>
    <col min="6659" max="6659" width="20" style="350" customWidth="1"/>
    <col min="6660" max="6660" width="14" style="350" customWidth="1"/>
    <col min="6661" max="6661" width="39.75" style="350" customWidth="1"/>
    <col min="6662" max="6662" width="12.75" style="350" customWidth="1"/>
    <col min="6663" max="6663" width="11" style="350"/>
    <col min="6664" max="6664" width="35" style="350" customWidth="1"/>
    <col min="6665" max="6665" width="10.625" style="350" customWidth="1"/>
    <col min="6666" max="6912" width="11" style="350"/>
    <col min="6913" max="6913" width="4.375" style="350" customWidth="1"/>
    <col min="6914" max="6914" width="26.625" style="350" customWidth="1"/>
    <col min="6915" max="6915" width="20" style="350" customWidth="1"/>
    <col min="6916" max="6916" width="14" style="350" customWidth="1"/>
    <col min="6917" max="6917" width="39.75" style="350" customWidth="1"/>
    <col min="6918" max="6918" width="12.75" style="350" customWidth="1"/>
    <col min="6919" max="6919" width="11" style="350"/>
    <col min="6920" max="6920" width="35" style="350" customWidth="1"/>
    <col min="6921" max="6921" width="10.625" style="350" customWidth="1"/>
    <col min="6922" max="7168" width="11" style="350"/>
    <col min="7169" max="7169" width="4.375" style="350" customWidth="1"/>
    <col min="7170" max="7170" width="26.625" style="350" customWidth="1"/>
    <col min="7171" max="7171" width="20" style="350" customWidth="1"/>
    <col min="7172" max="7172" width="14" style="350" customWidth="1"/>
    <col min="7173" max="7173" width="39.75" style="350" customWidth="1"/>
    <col min="7174" max="7174" width="12.75" style="350" customWidth="1"/>
    <col min="7175" max="7175" width="11" style="350"/>
    <col min="7176" max="7176" width="35" style="350" customWidth="1"/>
    <col min="7177" max="7177" width="10.625" style="350" customWidth="1"/>
    <col min="7178" max="7424" width="11" style="350"/>
    <col min="7425" max="7425" width="4.375" style="350" customWidth="1"/>
    <col min="7426" max="7426" width="26.625" style="350" customWidth="1"/>
    <col min="7427" max="7427" width="20" style="350" customWidth="1"/>
    <col min="7428" max="7428" width="14" style="350" customWidth="1"/>
    <col min="7429" max="7429" width="39.75" style="350" customWidth="1"/>
    <col min="7430" max="7430" width="12.75" style="350" customWidth="1"/>
    <col min="7431" max="7431" width="11" style="350"/>
    <col min="7432" max="7432" width="35" style="350" customWidth="1"/>
    <col min="7433" max="7433" width="10.625" style="350" customWidth="1"/>
    <col min="7434" max="7680" width="11" style="350"/>
    <col min="7681" max="7681" width="4.375" style="350" customWidth="1"/>
    <col min="7682" max="7682" width="26.625" style="350" customWidth="1"/>
    <col min="7683" max="7683" width="20" style="350" customWidth="1"/>
    <col min="7684" max="7684" width="14" style="350" customWidth="1"/>
    <col min="7685" max="7685" width="39.75" style="350" customWidth="1"/>
    <col min="7686" max="7686" width="12.75" style="350" customWidth="1"/>
    <col min="7687" max="7687" width="11" style="350"/>
    <col min="7688" max="7688" width="35" style="350" customWidth="1"/>
    <col min="7689" max="7689" width="10.625" style="350" customWidth="1"/>
    <col min="7690" max="7936" width="11" style="350"/>
    <col min="7937" max="7937" width="4.375" style="350" customWidth="1"/>
    <col min="7938" max="7938" width="26.625" style="350" customWidth="1"/>
    <col min="7939" max="7939" width="20" style="350" customWidth="1"/>
    <col min="7940" max="7940" width="14" style="350" customWidth="1"/>
    <col min="7941" max="7941" width="39.75" style="350" customWidth="1"/>
    <col min="7942" max="7942" width="12.75" style="350" customWidth="1"/>
    <col min="7943" max="7943" width="11" style="350"/>
    <col min="7944" max="7944" width="35" style="350" customWidth="1"/>
    <col min="7945" max="7945" width="10.625" style="350" customWidth="1"/>
    <col min="7946" max="8192" width="11" style="350"/>
    <col min="8193" max="8193" width="4.375" style="350" customWidth="1"/>
    <col min="8194" max="8194" width="26.625" style="350" customWidth="1"/>
    <col min="8195" max="8195" width="20" style="350" customWidth="1"/>
    <col min="8196" max="8196" width="14" style="350" customWidth="1"/>
    <col min="8197" max="8197" width="39.75" style="350" customWidth="1"/>
    <col min="8198" max="8198" width="12.75" style="350" customWidth="1"/>
    <col min="8199" max="8199" width="11" style="350"/>
    <col min="8200" max="8200" width="35" style="350" customWidth="1"/>
    <col min="8201" max="8201" width="10.625" style="350" customWidth="1"/>
    <col min="8202" max="8448" width="11" style="350"/>
    <col min="8449" max="8449" width="4.375" style="350" customWidth="1"/>
    <col min="8450" max="8450" width="26.625" style="350" customWidth="1"/>
    <col min="8451" max="8451" width="20" style="350" customWidth="1"/>
    <col min="8452" max="8452" width="14" style="350" customWidth="1"/>
    <col min="8453" max="8453" width="39.75" style="350" customWidth="1"/>
    <col min="8454" max="8454" width="12.75" style="350" customWidth="1"/>
    <col min="8455" max="8455" width="11" style="350"/>
    <col min="8456" max="8456" width="35" style="350" customWidth="1"/>
    <col min="8457" max="8457" width="10.625" style="350" customWidth="1"/>
    <col min="8458" max="8704" width="11" style="350"/>
    <col min="8705" max="8705" width="4.375" style="350" customWidth="1"/>
    <col min="8706" max="8706" width="26.625" style="350" customWidth="1"/>
    <col min="8707" max="8707" width="20" style="350" customWidth="1"/>
    <col min="8708" max="8708" width="14" style="350" customWidth="1"/>
    <col min="8709" max="8709" width="39.75" style="350" customWidth="1"/>
    <col min="8710" max="8710" width="12.75" style="350" customWidth="1"/>
    <col min="8711" max="8711" width="11" style="350"/>
    <col min="8712" max="8712" width="35" style="350" customWidth="1"/>
    <col min="8713" max="8713" width="10.625" style="350" customWidth="1"/>
    <col min="8714" max="8960" width="11" style="350"/>
    <col min="8961" max="8961" width="4.375" style="350" customWidth="1"/>
    <col min="8962" max="8962" width="26.625" style="350" customWidth="1"/>
    <col min="8963" max="8963" width="20" style="350" customWidth="1"/>
    <col min="8964" max="8964" width="14" style="350" customWidth="1"/>
    <col min="8965" max="8965" width="39.75" style="350" customWidth="1"/>
    <col min="8966" max="8966" width="12.75" style="350" customWidth="1"/>
    <col min="8967" max="8967" width="11" style="350"/>
    <col min="8968" max="8968" width="35" style="350" customWidth="1"/>
    <col min="8969" max="8969" width="10.625" style="350" customWidth="1"/>
    <col min="8970" max="9216" width="11" style="350"/>
    <col min="9217" max="9217" width="4.375" style="350" customWidth="1"/>
    <col min="9218" max="9218" width="26.625" style="350" customWidth="1"/>
    <col min="9219" max="9219" width="20" style="350" customWidth="1"/>
    <col min="9220" max="9220" width="14" style="350" customWidth="1"/>
    <col min="9221" max="9221" width="39.75" style="350" customWidth="1"/>
    <col min="9222" max="9222" width="12.75" style="350" customWidth="1"/>
    <col min="9223" max="9223" width="11" style="350"/>
    <col min="9224" max="9224" width="35" style="350" customWidth="1"/>
    <col min="9225" max="9225" width="10.625" style="350" customWidth="1"/>
    <col min="9226" max="9472" width="11" style="350"/>
    <col min="9473" max="9473" width="4.375" style="350" customWidth="1"/>
    <col min="9474" max="9474" width="26.625" style="350" customWidth="1"/>
    <col min="9475" max="9475" width="20" style="350" customWidth="1"/>
    <col min="9476" max="9476" width="14" style="350" customWidth="1"/>
    <col min="9477" max="9477" width="39.75" style="350" customWidth="1"/>
    <col min="9478" max="9478" width="12.75" style="350" customWidth="1"/>
    <col min="9479" max="9479" width="11" style="350"/>
    <col min="9480" max="9480" width="35" style="350" customWidth="1"/>
    <col min="9481" max="9481" width="10.625" style="350" customWidth="1"/>
    <col min="9482" max="9728" width="11" style="350"/>
    <col min="9729" max="9729" width="4.375" style="350" customWidth="1"/>
    <col min="9730" max="9730" width="26.625" style="350" customWidth="1"/>
    <col min="9731" max="9731" width="20" style="350" customWidth="1"/>
    <col min="9732" max="9732" width="14" style="350" customWidth="1"/>
    <col min="9733" max="9733" width="39.75" style="350" customWidth="1"/>
    <col min="9734" max="9734" width="12.75" style="350" customWidth="1"/>
    <col min="9735" max="9735" width="11" style="350"/>
    <col min="9736" max="9736" width="35" style="350" customWidth="1"/>
    <col min="9737" max="9737" width="10.625" style="350" customWidth="1"/>
    <col min="9738" max="9984" width="11" style="350"/>
    <col min="9985" max="9985" width="4.375" style="350" customWidth="1"/>
    <col min="9986" max="9986" width="26.625" style="350" customWidth="1"/>
    <col min="9987" max="9987" width="20" style="350" customWidth="1"/>
    <col min="9988" max="9988" width="14" style="350" customWidth="1"/>
    <col min="9989" max="9989" width="39.75" style="350" customWidth="1"/>
    <col min="9990" max="9990" width="12.75" style="350" customWidth="1"/>
    <col min="9991" max="9991" width="11" style="350"/>
    <col min="9992" max="9992" width="35" style="350" customWidth="1"/>
    <col min="9993" max="9993" width="10.625" style="350" customWidth="1"/>
    <col min="9994" max="10240" width="11" style="350"/>
    <col min="10241" max="10241" width="4.375" style="350" customWidth="1"/>
    <col min="10242" max="10242" width="26.625" style="350" customWidth="1"/>
    <col min="10243" max="10243" width="20" style="350" customWidth="1"/>
    <col min="10244" max="10244" width="14" style="350" customWidth="1"/>
    <col min="10245" max="10245" width="39.75" style="350" customWidth="1"/>
    <col min="10246" max="10246" width="12.75" style="350" customWidth="1"/>
    <col min="10247" max="10247" width="11" style="350"/>
    <col min="10248" max="10248" width="35" style="350" customWidth="1"/>
    <col min="10249" max="10249" width="10.625" style="350" customWidth="1"/>
    <col min="10250" max="10496" width="11" style="350"/>
    <col min="10497" max="10497" width="4.375" style="350" customWidth="1"/>
    <col min="10498" max="10498" width="26.625" style="350" customWidth="1"/>
    <col min="10499" max="10499" width="20" style="350" customWidth="1"/>
    <col min="10500" max="10500" width="14" style="350" customWidth="1"/>
    <col min="10501" max="10501" width="39.75" style="350" customWidth="1"/>
    <col min="10502" max="10502" width="12.75" style="350" customWidth="1"/>
    <col min="10503" max="10503" width="11" style="350"/>
    <col min="10504" max="10504" width="35" style="350" customWidth="1"/>
    <col min="10505" max="10505" width="10.625" style="350" customWidth="1"/>
    <col min="10506" max="10752" width="11" style="350"/>
    <col min="10753" max="10753" width="4.375" style="350" customWidth="1"/>
    <col min="10754" max="10754" width="26.625" style="350" customWidth="1"/>
    <col min="10755" max="10755" width="20" style="350" customWidth="1"/>
    <col min="10756" max="10756" width="14" style="350" customWidth="1"/>
    <col min="10757" max="10757" width="39.75" style="350" customWidth="1"/>
    <col min="10758" max="10758" width="12.75" style="350" customWidth="1"/>
    <col min="10759" max="10759" width="11" style="350"/>
    <col min="10760" max="10760" width="35" style="350" customWidth="1"/>
    <col min="10761" max="10761" width="10.625" style="350" customWidth="1"/>
    <col min="10762" max="11008" width="11" style="350"/>
    <col min="11009" max="11009" width="4.375" style="350" customWidth="1"/>
    <col min="11010" max="11010" width="26.625" style="350" customWidth="1"/>
    <col min="11011" max="11011" width="20" style="350" customWidth="1"/>
    <col min="11012" max="11012" width="14" style="350" customWidth="1"/>
    <col min="11013" max="11013" width="39.75" style="350" customWidth="1"/>
    <col min="11014" max="11014" width="12.75" style="350" customWidth="1"/>
    <col min="11015" max="11015" width="11" style="350"/>
    <col min="11016" max="11016" width="35" style="350" customWidth="1"/>
    <col min="11017" max="11017" width="10.625" style="350" customWidth="1"/>
    <col min="11018" max="11264" width="11" style="350"/>
    <col min="11265" max="11265" width="4.375" style="350" customWidth="1"/>
    <col min="11266" max="11266" width="26.625" style="350" customWidth="1"/>
    <col min="11267" max="11267" width="20" style="350" customWidth="1"/>
    <col min="11268" max="11268" width="14" style="350" customWidth="1"/>
    <col min="11269" max="11269" width="39.75" style="350" customWidth="1"/>
    <col min="11270" max="11270" width="12.75" style="350" customWidth="1"/>
    <col min="11271" max="11271" width="11" style="350"/>
    <col min="11272" max="11272" width="35" style="350" customWidth="1"/>
    <col min="11273" max="11273" width="10.625" style="350" customWidth="1"/>
    <col min="11274" max="11520" width="11" style="350"/>
    <col min="11521" max="11521" width="4.375" style="350" customWidth="1"/>
    <col min="11522" max="11522" width="26.625" style="350" customWidth="1"/>
    <col min="11523" max="11523" width="20" style="350" customWidth="1"/>
    <col min="11524" max="11524" width="14" style="350" customWidth="1"/>
    <col min="11525" max="11525" width="39.75" style="350" customWidth="1"/>
    <col min="11526" max="11526" width="12.75" style="350" customWidth="1"/>
    <col min="11527" max="11527" width="11" style="350"/>
    <col min="11528" max="11528" width="35" style="350" customWidth="1"/>
    <col min="11529" max="11529" width="10.625" style="350" customWidth="1"/>
    <col min="11530" max="11776" width="11" style="350"/>
    <col min="11777" max="11777" width="4.375" style="350" customWidth="1"/>
    <col min="11778" max="11778" width="26.625" style="350" customWidth="1"/>
    <col min="11779" max="11779" width="20" style="350" customWidth="1"/>
    <col min="11780" max="11780" width="14" style="350" customWidth="1"/>
    <col min="11781" max="11781" width="39.75" style="350" customWidth="1"/>
    <col min="11782" max="11782" width="12.75" style="350" customWidth="1"/>
    <col min="11783" max="11783" width="11" style="350"/>
    <col min="11784" max="11784" width="35" style="350" customWidth="1"/>
    <col min="11785" max="11785" width="10.625" style="350" customWidth="1"/>
    <col min="11786" max="12032" width="11" style="350"/>
    <col min="12033" max="12033" width="4.375" style="350" customWidth="1"/>
    <col min="12034" max="12034" width="26.625" style="350" customWidth="1"/>
    <col min="12035" max="12035" width="20" style="350" customWidth="1"/>
    <col min="12036" max="12036" width="14" style="350" customWidth="1"/>
    <col min="12037" max="12037" width="39.75" style="350" customWidth="1"/>
    <col min="12038" max="12038" width="12.75" style="350" customWidth="1"/>
    <col min="12039" max="12039" width="11" style="350"/>
    <col min="12040" max="12040" width="35" style="350" customWidth="1"/>
    <col min="12041" max="12041" width="10.625" style="350" customWidth="1"/>
    <col min="12042" max="12288" width="11" style="350"/>
    <col min="12289" max="12289" width="4.375" style="350" customWidth="1"/>
    <col min="12290" max="12290" width="26.625" style="350" customWidth="1"/>
    <col min="12291" max="12291" width="20" style="350" customWidth="1"/>
    <col min="12292" max="12292" width="14" style="350" customWidth="1"/>
    <col min="12293" max="12293" width="39.75" style="350" customWidth="1"/>
    <col min="12294" max="12294" width="12.75" style="350" customWidth="1"/>
    <col min="12295" max="12295" width="11" style="350"/>
    <col min="12296" max="12296" width="35" style="350" customWidth="1"/>
    <col min="12297" max="12297" width="10.625" style="350" customWidth="1"/>
    <col min="12298" max="12544" width="11" style="350"/>
    <col min="12545" max="12545" width="4.375" style="350" customWidth="1"/>
    <col min="12546" max="12546" width="26.625" style="350" customWidth="1"/>
    <col min="12547" max="12547" width="20" style="350" customWidth="1"/>
    <col min="12548" max="12548" width="14" style="350" customWidth="1"/>
    <col min="12549" max="12549" width="39.75" style="350" customWidth="1"/>
    <col min="12550" max="12550" width="12.75" style="350" customWidth="1"/>
    <col min="12551" max="12551" width="11" style="350"/>
    <col min="12552" max="12552" width="35" style="350" customWidth="1"/>
    <col min="12553" max="12553" width="10.625" style="350" customWidth="1"/>
    <col min="12554" max="12800" width="11" style="350"/>
    <col min="12801" max="12801" width="4.375" style="350" customWidth="1"/>
    <col min="12802" max="12802" width="26.625" style="350" customWidth="1"/>
    <col min="12803" max="12803" width="20" style="350" customWidth="1"/>
    <col min="12804" max="12804" width="14" style="350" customWidth="1"/>
    <col min="12805" max="12805" width="39.75" style="350" customWidth="1"/>
    <col min="12806" max="12806" width="12.75" style="350" customWidth="1"/>
    <col min="12807" max="12807" width="11" style="350"/>
    <col min="12808" max="12808" width="35" style="350" customWidth="1"/>
    <col min="12809" max="12809" width="10.625" style="350" customWidth="1"/>
    <col min="12810" max="13056" width="11" style="350"/>
    <col min="13057" max="13057" width="4.375" style="350" customWidth="1"/>
    <col min="13058" max="13058" width="26.625" style="350" customWidth="1"/>
    <col min="13059" max="13059" width="20" style="350" customWidth="1"/>
    <col min="13060" max="13060" width="14" style="350" customWidth="1"/>
    <col min="13061" max="13061" width="39.75" style="350" customWidth="1"/>
    <col min="13062" max="13062" width="12.75" style="350" customWidth="1"/>
    <col min="13063" max="13063" width="11" style="350"/>
    <col min="13064" max="13064" width="35" style="350" customWidth="1"/>
    <col min="13065" max="13065" width="10.625" style="350" customWidth="1"/>
    <col min="13066" max="13312" width="11" style="350"/>
    <col min="13313" max="13313" width="4.375" style="350" customWidth="1"/>
    <col min="13314" max="13314" width="26.625" style="350" customWidth="1"/>
    <col min="13315" max="13315" width="20" style="350" customWidth="1"/>
    <col min="13316" max="13316" width="14" style="350" customWidth="1"/>
    <col min="13317" max="13317" width="39.75" style="350" customWidth="1"/>
    <col min="13318" max="13318" width="12.75" style="350" customWidth="1"/>
    <col min="13319" max="13319" width="11" style="350"/>
    <col min="13320" max="13320" width="35" style="350" customWidth="1"/>
    <col min="13321" max="13321" width="10.625" style="350" customWidth="1"/>
    <col min="13322" max="13568" width="11" style="350"/>
    <col min="13569" max="13569" width="4.375" style="350" customWidth="1"/>
    <col min="13570" max="13570" width="26.625" style="350" customWidth="1"/>
    <col min="13571" max="13571" width="20" style="350" customWidth="1"/>
    <col min="13572" max="13572" width="14" style="350" customWidth="1"/>
    <col min="13573" max="13573" width="39.75" style="350" customWidth="1"/>
    <col min="13574" max="13574" width="12.75" style="350" customWidth="1"/>
    <col min="13575" max="13575" width="11" style="350"/>
    <col min="13576" max="13576" width="35" style="350" customWidth="1"/>
    <col min="13577" max="13577" width="10.625" style="350" customWidth="1"/>
    <col min="13578" max="13824" width="11" style="350"/>
    <col min="13825" max="13825" width="4.375" style="350" customWidth="1"/>
    <col min="13826" max="13826" width="26.625" style="350" customWidth="1"/>
    <col min="13827" max="13827" width="20" style="350" customWidth="1"/>
    <col min="13828" max="13828" width="14" style="350" customWidth="1"/>
    <col min="13829" max="13829" width="39.75" style="350" customWidth="1"/>
    <col min="13830" max="13830" width="12.75" style="350" customWidth="1"/>
    <col min="13831" max="13831" width="11" style="350"/>
    <col min="13832" max="13832" width="35" style="350" customWidth="1"/>
    <col min="13833" max="13833" width="10.625" style="350" customWidth="1"/>
    <col min="13834" max="14080" width="11" style="350"/>
    <col min="14081" max="14081" width="4.375" style="350" customWidth="1"/>
    <col min="14082" max="14082" width="26.625" style="350" customWidth="1"/>
    <col min="14083" max="14083" width="20" style="350" customWidth="1"/>
    <col min="14084" max="14084" width="14" style="350" customWidth="1"/>
    <col min="14085" max="14085" width="39.75" style="350" customWidth="1"/>
    <col min="14086" max="14086" width="12.75" style="350" customWidth="1"/>
    <col min="14087" max="14087" width="11" style="350"/>
    <col min="14088" max="14088" width="35" style="350" customWidth="1"/>
    <col min="14089" max="14089" width="10.625" style="350" customWidth="1"/>
    <col min="14090" max="14336" width="11" style="350"/>
    <col min="14337" max="14337" width="4.375" style="350" customWidth="1"/>
    <col min="14338" max="14338" width="26.625" style="350" customWidth="1"/>
    <col min="14339" max="14339" width="20" style="350" customWidth="1"/>
    <col min="14340" max="14340" width="14" style="350" customWidth="1"/>
    <col min="14341" max="14341" width="39.75" style="350" customWidth="1"/>
    <col min="14342" max="14342" width="12.75" style="350" customWidth="1"/>
    <col min="14343" max="14343" width="11" style="350"/>
    <col min="14344" max="14344" width="35" style="350" customWidth="1"/>
    <col min="14345" max="14345" width="10.625" style="350" customWidth="1"/>
    <col min="14346" max="14592" width="11" style="350"/>
    <col min="14593" max="14593" width="4.375" style="350" customWidth="1"/>
    <col min="14594" max="14594" width="26.625" style="350" customWidth="1"/>
    <col min="14595" max="14595" width="20" style="350" customWidth="1"/>
    <col min="14596" max="14596" width="14" style="350" customWidth="1"/>
    <col min="14597" max="14597" width="39.75" style="350" customWidth="1"/>
    <col min="14598" max="14598" width="12.75" style="350" customWidth="1"/>
    <col min="14599" max="14599" width="11" style="350"/>
    <col min="14600" max="14600" width="35" style="350" customWidth="1"/>
    <col min="14601" max="14601" width="10.625" style="350" customWidth="1"/>
    <col min="14602" max="14848" width="11" style="350"/>
    <col min="14849" max="14849" width="4.375" style="350" customWidth="1"/>
    <col min="14850" max="14850" width="26.625" style="350" customWidth="1"/>
    <col min="14851" max="14851" width="20" style="350" customWidth="1"/>
    <col min="14852" max="14852" width="14" style="350" customWidth="1"/>
    <col min="14853" max="14853" width="39.75" style="350" customWidth="1"/>
    <col min="14854" max="14854" width="12.75" style="350" customWidth="1"/>
    <col min="14855" max="14855" width="11" style="350"/>
    <col min="14856" max="14856" width="35" style="350" customWidth="1"/>
    <col min="14857" max="14857" width="10.625" style="350" customWidth="1"/>
    <col min="14858" max="15104" width="11" style="350"/>
    <col min="15105" max="15105" width="4.375" style="350" customWidth="1"/>
    <col min="15106" max="15106" width="26.625" style="350" customWidth="1"/>
    <col min="15107" max="15107" width="20" style="350" customWidth="1"/>
    <col min="15108" max="15108" width="14" style="350" customWidth="1"/>
    <col min="15109" max="15109" width="39.75" style="350" customWidth="1"/>
    <col min="15110" max="15110" width="12.75" style="350" customWidth="1"/>
    <col min="15111" max="15111" width="11" style="350"/>
    <col min="15112" max="15112" width="35" style="350" customWidth="1"/>
    <col min="15113" max="15113" width="10.625" style="350" customWidth="1"/>
    <col min="15114" max="15360" width="11" style="350"/>
    <col min="15361" max="15361" width="4.375" style="350" customWidth="1"/>
    <col min="15362" max="15362" width="26.625" style="350" customWidth="1"/>
    <col min="15363" max="15363" width="20" style="350" customWidth="1"/>
    <col min="15364" max="15364" width="14" style="350" customWidth="1"/>
    <col min="15365" max="15365" width="39.75" style="350" customWidth="1"/>
    <col min="15366" max="15366" width="12.75" style="350" customWidth="1"/>
    <col min="15367" max="15367" width="11" style="350"/>
    <col min="15368" max="15368" width="35" style="350" customWidth="1"/>
    <col min="15369" max="15369" width="10.625" style="350" customWidth="1"/>
    <col min="15370" max="15616" width="11" style="350"/>
    <col min="15617" max="15617" width="4.375" style="350" customWidth="1"/>
    <col min="15618" max="15618" width="26.625" style="350" customWidth="1"/>
    <col min="15619" max="15619" width="20" style="350" customWidth="1"/>
    <col min="15620" max="15620" width="14" style="350" customWidth="1"/>
    <col min="15621" max="15621" width="39.75" style="350" customWidth="1"/>
    <col min="15622" max="15622" width="12.75" style="350" customWidth="1"/>
    <col min="15623" max="15623" width="11" style="350"/>
    <col min="15624" max="15624" width="35" style="350" customWidth="1"/>
    <col min="15625" max="15625" width="10.625" style="350" customWidth="1"/>
    <col min="15626" max="15872" width="11" style="350"/>
    <col min="15873" max="15873" width="4.375" style="350" customWidth="1"/>
    <col min="15874" max="15874" width="26.625" style="350" customWidth="1"/>
    <col min="15875" max="15875" width="20" style="350" customWidth="1"/>
    <col min="15876" max="15876" width="14" style="350" customWidth="1"/>
    <col min="15877" max="15877" width="39.75" style="350" customWidth="1"/>
    <col min="15878" max="15878" width="12.75" style="350" customWidth="1"/>
    <col min="15879" max="15879" width="11" style="350"/>
    <col min="15880" max="15880" width="35" style="350" customWidth="1"/>
    <col min="15881" max="15881" width="10.625" style="350" customWidth="1"/>
    <col min="15882" max="16128" width="11" style="350"/>
    <col min="16129" max="16129" width="4.375" style="350" customWidth="1"/>
    <col min="16130" max="16130" width="26.625" style="350" customWidth="1"/>
    <col min="16131" max="16131" width="20" style="350" customWidth="1"/>
    <col min="16132" max="16132" width="14" style="350" customWidth="1"/>
    <col min="16133" max="16133" width="39.75" style="350" customWidth="1"/>
    <col min="16134" max="16134" width="12.75" style="350" customWidth="1"/>
    <col min="16135" max="16135" width="11" style="350"/>
    <col min="16136" max="16136" width="35" style="350" customWidth="1"/>
    <col min="16137" max="16137" width="10.625" style="350" customWidth="1"/>
    <col min="16138" max="16384" width="11" style="350"/>
  </cols>
  <sheetData>
    <row r="4" spans="1:20" x14ac:dyDescent="0.3">
      <c r="A4" s="349" t="s">
        <v>93</v>
      </c>
      <c r="C4" s="429">
        <f>Übersicht!C8</f>
        <v>0</v>
      </c>
      <c r="D4" s="430"/>
      <c r="E4" s="351"/>
      <c r="F4" s="352"/>
      <c r="G4" s="352"/>
      <c r="H4" s="353"/>
      <c r="I4" s="353"/>
      <c r="J4" s="354"/>
      <c r="K4" s="354"/>
    </row>
    <row r="5" spans="1:20" x14ac:dyDescent="0.3">
      <c r="A5" s="349" t="s">
        <v>92</v>
      </c>
      <c r="C5" s="431">
        <f>Übersicht!C9</f>
        <v>0</v>
      </c>
      <c r="D5" s="432"/>
      <c r="E5" s="432"/>
      <c r="F5" s="432"/>
      <c r="G5" s="432"/>
      <c r="H5" s="432"/>
      <c r="I5" s="433"/>
      <c r="J5" s="355"/>
      <c r="K5" s="355"/>
      <c r="L5" s="355"/>
      <c r="M5" s="355"/>
      <c r="N5" s="355"/>
      <c r="O5" s="355"/>
      <c r="P5" s="355"/>
      <c r="Q5" s="355"/>
      <c r="R5" s="355"/>
      <c r="S5" s="355"/>
      <c r="T5" s="355"/>
    </row>
    <row r="6" spans="1:20" x14ac:dyDescent="0.3">
      <c r="A6" s="349" t="s">
        <v>91</v>
      </c>
      <c r="C6" s="431">
        <f>Übersicht!C10</f>
        <v>0</v>
      </c>
      <c r="D6" s="432"/>
      <c r="E6" s="432"/>
      <c r="F6" s="432"/>
      <c r="G6" s="432"/>
      <c r="H6" s="432"/>
      <c r="I6" s="433"/>
      <c r="J6" s="355"/>
      <c r="K6" s="355"/>
      <c r="L6" s="355"/>
      <c r="M6" s="355"/>
      <c r="N6" s="356"/>
      <c r="O6" s="356"/>
      <c r="P6" s="356"/>
      <c r="Q6" s="356"/>
      <c r="R6" s="356"/>
      <c r="S6" s="356"/>
      <c r="T6" s="356"/>
    </row>
    <row r="7" spans="1:20" x14ac:dyDescent="0.3">
      <c r="A7" s="349" t="s">
        <v>150</v>
      </c>
      <c r="C7" s="357">
        <f>Übersicht!C15</f>
        <v>0</v>
      </c>
      <c r="D7" s="358"/>
      <c r="E7" s="358"/>
      <c r="F7" s="358"/>
      <c r="G7" s="358"/>
      <c r="H7" s="358"/>
      <c r="I7" s="358"/>
      <c r="J7" s="359"/>
      <c r="K7" s="359"/>
      <c r="L7" s="359"/>
      <c r="M7" s="359"/>
      <c r="N7" s="359"/>
      <c r="O7" s="359"/>
      <c r="P7" s="359"/>
      <c r="Q7" s="359"/>
      <c r="R7" s="359"/>
      <c r="S7" s="359"/>
      <c r="T7" s="359"/>
    </row>
    <row r="8" spans="1:20" x14ac:dyDescent="0.3">
      <c r="A8" s="349" t="s">
        <v>87</v>
      </c>
      <c r="C8" s="360">
        <f>Übersicht!C18</f>
        <v>0</v>
      </c>
      <c r="D8" s="361">
        <f>Übersicht!D18</f>
        <v>0</v>
      </c>
      <c r="E8" s="358"/>
      <c r="F8" s="362" t="s">
        <v>151</v>
      </c>
      <c r="G8" s="358"/>
      <c r="H8" s="358"/>
      <c r="I8" s="398">
        <f>Übersicht!C19</f>
        <v>0</v>
      </c>
    </row>
    <row r="10" spans="1:20" ht="19" thickBot="1" x14ac:dyDescent="0.4">
      <c r="A10" s="363" t="s">
        <v>152</v>
      </c>
      <c r="B10" s="364"/>
      <c r="C10" s="364"/>
    </row>
    <row r="11" spans="1:20" ht="21.6" customHeight="1" x14ac:dyDescent="0.3">
      <c r="A11" s="434" t="s">
        <v>75</v>
      </c>
      <c r="B11" s="435"/>
      <c r="C11" s="435"/>
      <c r="D11" s="435"/>
      <c r="E11" s="435"/>
      <c r="F11" s="438" t="s">
        <v>112</v>
      </c>
      <c r="G11" s="435"/>
      <c r="H11" s="435"/>
      <c r="I11" s="439"/>
    </row>
    <row r="12" spans="1:20" ht="15.05" customHeight="1" thickBot="1" x14ac:dyDescent="0.35">
      <c r="A12" s="436"/>
      <c r="B12" s="437"/>
      <c r="C12" s="437"/>
      <c r="D12" s="437"/>
      <c r="E12" s="437"/>
      <c r="F12" s="436"/>
      <c r="G12" s="437"/>
      <c r="H12" s="437"/>
      <c r="I12" s="440"/>
    </row>
    <row r="13" spans="1:20" ht="58.1" customHeight="1" thickBot="1" x14ac:dyDescent="0.35">
      <c r="A13" s="365" t="s">
        <v>111</v>
      </c>
      <c r="B13" s="366" t="s">
        <v>153</v>
      </c>
      <c r="C13" s="366" t="s">
        <v>154</v>
      </c>
      <c r="D13" s="366" t="s">
        <v>155</v>
      </c>
      <c r="E13" s="367" t="s">
        <v>5</v>
      </c>
      <c r="F13" s="368" t="s">
        <v>155</v>
      </c>
      <c r="G13" s="441" t="s">
        <v>7</v>
      </c>
      <c r="H13" s="442"/>
      <c r="I13" s="443"/>
    </row>
    <row r="14" spans="1:20" x14ac:dyDescent="0.3">
      <c r="A14" s="369">
        <v>1</v>
      </c>
      <c r="B14" s="370"/>
      <c r="C14" s="370"/>
      <c r="D14" s="371"/>
      <c r="E14" s="372"/>
      <c r="F14" s="373"/>
      <c r="G14" s="444"/>
      <c r="H14" s="445"/>
      <c r="I14" s="446"/>
    </row>
    <row r="15" spans="1:20" x14ac:dyDescent="0.3">
      <c r="A15" s="374">
        <v>2</v>
      </c>
      <c r="B15" s="375"/>
      <c r="C15" s="375"/>
      <c r="D15" s="376"/>
      <c r="E15" s="377"/>
      <c r="F15" s="378"/>
      <c r="G15" s="423"/>
      <c r="H15" s="424"/>
      <c r="I15" s="425"/>
    </row>
    <row r="16" spans="1:20" x14ac:dyDescent="0.3">
      <c r="A16" s="374">
        <v>3</v>
      </c>
      <c r="B16" s="375"/>
      <c r="C16" s="375"/>
      <c r="D16" s="376"/>
      <c r="E16" s="377"/>
      <c r="F16" s="378"/>
      <c r="G16" s="423"/>
      <c r="H16" s="424"/>
      <c r="I16" s="425"/>
    </row>
    <row r="17" spans="1:9" x14ac:dyDescent="0.3">
      <c r="A17" s="374">
        <v>4</v>
      </c>
      <c r="B17" s="379"/>
      <c r="C17" s="379"/>
      <c r="D17" s="376"/>
      <c r="E17" s="377"/>
      <c r="F17" s="378"/>
      <c r="G17" s="423"/>
      <c r="H17" s="424"/>
      <c r="I17" s="425"/>
    </row>
    <row r="18" spans="1:9" x14ac:dyDescent="0.3">
      <c r="A18" s="374">
        <v>5</v>
      </c>
      <c r="B18" s="379"/>
      <c r="C18" s="379"/>
      <c r="D18" s="376"/>
      <c r="E18" s="377"/>
      <c r="F18" s="378"/>
      <c r="G18" s="423"/>
      <c r="H18" s="424"/>
      <c r="I18" s="425"/>
    </row>
    <row r="19" spans="1:9" x14ac:dyDescent="0.3">
      <c r="A19" s="374">
        <v>6</v>
      </c>
      <c r="B19" s="379"/>
      <c r="C19" s="379"/>
      <c r="D19" s="376"/>
      <c r="E19" s="377"/>
      <c r="F19" s="378"/>
      <c r="G19" s="423"/>
      <c r="H19" s="424"/>
      <c r="I19" s="425"/>
    </row>
    <row r="20" spans="1:9" x14ac:dyDescent="0.3">
      <c r="A20" s="374">
        <v>7</v>
      </c>
      <c r="B20" s="379"/>
      <c r="C20" s="379"/>
      <c r="D20" s="376"/>
      <c r="E20" s="377"/>
      <c r="F20" s="378"/>
      <c r="G20" s="423"/>
      <c r="H20" s="424"/>
      <c r="I20" s="425"/>
    </row>
    <row r="21" spans="1:9" x14ac:dyDescent="0.3">
      <c r="A21" s="374">
        <v>8</v>
      </c>
      <c r="B21" s="379"/>
      <c r="C21" s="379"/>
      <c r="D21" s="376"/>
      <c r="E21" s="377"/>
      <c r="F21" s="378"/>
      <c r="G21" s="423"/>
      <c r="H21" s="424"/>
      <c r="I21" s="425"/>
    </row>
    <row r="22" spans="1:9" x14ac:dyDescent="0.3">
      <c r="A22" s="374">
        <v>9</v>
      </c>
      <c r="B22" s="379"/>
      <c r="C22" s="379"/>
      <c r="D22" s="376"/>
      <c r="E22" s="377"/>
      <c r="F22" s="378"/>
      <c r="G22" s="423"/>
      <c r="H22" s="424"/>
      <c r="I22" s="425"/>
    </row>
    <row r="23" spans="1:9" x14ac:dyDescent="0.3">
      <c r="A23" s="374">
        <v>10</v>
      </c>
      <c r="B23" s="379"/>
      <c r="C23" s="379"/>
      <c r="D23" s="376"/>
      <c r="E23" s="377"/>
      <c r="F23" s="378"/>
      <c r="G23" s="423"/>
      <c r="H23" s="424"/>
      <c r="I23" s="425"/>
    </row>
    <row r="24" spans="1:9" x14ac:dyDescent="0.3">
      <c r="A24" s="380">
        <v>11</v>
      </c>
      <c r="B24" s="379"/>
      <c r="C24" s="379"/>
      <c r="D24" s="376"/>
      <c r="E24" s="377"/>
      <c r="F24" s="378"/>
      <c r="G24" s="423"/>
      <c r="H24" s="424"/>
      <c r="I24" s="425"/>
    </row>
    <row r="25" spans="1:9" ht="15.75" thickBot="1" x14ac:dyDescent="0.35">
      <c r="A25" s="381" t="s">
        <v>113</v>
      </c>
      <c r="B25" s="382"/>
      <c r="C25" s="383"/>
      <c r="D25" s="384">
        <f>SUM(D14:D24)</f>
        <v>0</v>
      </c>
      <c r="E25" s="385"/>
      <c r="F25" s="386">
        <f>SUM(F14:F24)</f>
        <v>0</v>
      </c>
      <c r="G25" s="426"/>
      <c r="H25" s="427"/>
      <c r="I25" s="428"/>
    </row>
    <row r="27" spans="1:9" ht="14.9" customHeight="1" thickBot="1" x14ac:dyDescent="0.35"/>
    <row r="28" spans="1:9" ht="15.75" hidden="1" thickBot="1" x14ac:dyDescent="0.35"/>
    <row r="29" spans="1:9" ht="15.75" hidden="1" thickBot="1" x14ac:dyDescent="0.35">
      <c r="A29" s="350" t="s">
        <v>113</v>
      </c>
    </row>
    <row r="30" spans="1:9" ht="15.75" hidden="1" thickBot="1" x14ac:dyDescent="0.35"/>
    <row r="31" spans="1:9" ht="70.2" customHeight="1" thickBot="1" x14ac:dyDescent="0.35">
      <c r="A31" s="419"/>
      <c r="B31" s="420"/>
      <c r="C31" s="420"/>
      <c r="D31" s="420"/>
      <c r="E31" s="421"/>
      <c r="F31" s="387"/>
      <c r="G31" s="356"/>
      <c r="H31" s="356"/>
    </row>
    <row r="32" spans="1:9" x14ac:dyDescent="0.3">
      <c r="A32" s="350" t="s">
        <v>82</v>
      </c>
    </row>
    <row r="33" spans="1:13" ht="51.55" customHeight="1" x14ac:dyDescent="0.3">
      <c r="A33" s="422" t="s">
        <v>124</v>
      </c>
      <c r="B33" s="422"/>
      <c r="C33" s="422"/>
      <c r="D33" s="422"/>
      <c r="E33" s="422"/>
      <c r="F33" s="422"/>
      <c r="G33" s="422"/>
      <c r="H33" s="422"/>
      <c r="I33" s="422"/>
      <c r="J33" s="388"/>
      <c r="K33" s="388"/>
      <c r="L33" s="388"/>
      <c r="M33" s="388"/>
    </row>
  </sheetData>
  <sheetProtection algorithmName="SHA-512" hashValue="vR257/6jQiPl05Mu6fSR7gt8rqGwRYvlACZ+IbV5DbTERuq0GkLLKhHMC+gVGTjnfADjkedhBbT8iD2WzxmCfQ==" saltValue="0rGoGJhoIwzw8hpn3z/ghQ==" spinCount="100000" sheet="1" objects="1" scenarios="1"/>
  <mergeCells count="20">
    <mergeCell ref="G19:I19"/>
    <mergeCell ref="C4:D4"/>
    <mergeCell ref="C5:I5"/>
    <mergeCell ref="C6:I6"/>
    <mergeCell ref="A11:E12"/>
    <mergeCell ref="F11:I12"/>
    <mergeCell ref="G13:I13"/>
    <mergeCell ref="G14:I14"/>
    <mergeCell ref="G15:I15"/>
    <mergeCell ref="G16:I16"/>
    <mergeCell ref="G17:I17"/>
    <mergeCell ref="G18:I18"/>
    <mergeCell ref="A31:E31"/>
    <mergeCell ref="A33:I33"/>
    <mergeCell ref="G20:I20"/>
    <mergeCell ref="G21:I21"/>
    <mergeCell ref="G22:I22"/>
    <mergeCell ref="G23:I23"/>
    <mergeCell ref="G24:I24"/>
    <mergeCell ref="G25:I25"/>
  </mergeCells>
  <pageMargins left="0.70866141732283472" right="0.70866141732283472" top="0.78740157480314965" bottom="0.78740157480314965" header="0.31496062992125984" footer="0.31496062992125984"/>
  <pageSetup paperSize="8" orientation="landscape"/>
  <headerFooter>
    <oddFooter>&amp;C&amp;9Belegsverzeichnis inkl. Soll-Ist-Vergleich; &amp;A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62"/>
  <sheetViews>
    <sheetView view="pageBreakPreview" zoomScale="60" zoomScaleNormal="70" zoomScalePageLayoutView="40" workbookViewId="0">
      <selection activeCell="N10" sqref="N10"/>
    </sheetView>
  </sheetViews>
  <sheetFormatPr baseColWidth="10" defaultColWidth="10.875" defaultRowHeight="15.05" x14ac:dyDescent="0.3"/>
  <cols>
    <col min="1" max="1" width="3.875" style="166" customWidth="1"/>
    <col min="2" max="2" width="28.375" style="166" customWidth="1"/>
    <col min="3" max="3" width="39.625" style="166" customWidth="1"/>
    <col min="4" max="4" width="12.75" style="166" customWidth="1"/>
    <col min="5" max="5" width="12.625" style="166" customWidth="1"/>
    <col min="6" max="6" width="12" style="166" customWidth="1"/>
    <col min="7" max="7" width="10.375" style="166" customWidth="1"/>
    <col min="8" max="9" width="10.875" style="166"/>
    <col min="10" max="10" width="9.75" style="166" customWidth="1"/>
    <col min="11" max="11" width="10.125" style="166" customWidth="1"/>
    <col min="12" max="12" width="10.25" style="166" customWidth="1"/>
    <col min="13" max="13" width="11.375" style="166" customWidth="1"/>
    <col min="14" max="14" width="11.125" style="166" customWidth="1"/>
    <col min="15" max="15" width="30.25" style="166" customWidth="1"/>
    <col min="16" max="18" width="10.875" style="166"/>
    <col min="19" max="19" width="28.375" style="166" customWidth="1"/>
    <col min="20" max="16384" width="10.875" style="166"/>
  </cols>
  <sheetData>
    <row r="6" spans="1:19" s="225" customFormat="1" x14ac:dyDescent="0.3">
      <c r="A6" s="204" t="s">
        <v>93</v>
      </c>
      <c r="B6" s="239"/>
      <c r="C6" s="239"/>
      <c r="D6" s="463">
        <f>Übersicht!C8</f>
        <v>0</v>
      </c>
      <c r="E6" s="464"/>
      <c r="F6" s="465"/>
      <c r="G6" s="232"/>
      <c r="H6" s="232"/>
      <c r="I6" s="232"/>
      <c r="J6" s="232"/>
      <c r="K6" s="233"/>
      <c r="L6" s="233"/>
      <c r="M6" s="233"/>
      <c r="N6" s="233"/>
      <c r="O6" s="233"/>
      <c r="P6" s="233"/>
      <c r="Q6" s="233"/>
      <c r="R6" s="233"/>
      <c r="S6" s="233"/>
    </row>
    <row r="7" spans="1:19" s="225" customFormat="1" x14ac:dyDescent="0.3">
      <c r="A7" s="204" t="s">
        <v>92</v>
      </c>
      <c r="B7" s="239"/>
      <c r="C7" s="239"/>
      <c r="D7" s="470">
        <f>Übersicht!C9</f>
        <v>0</v>
      </c>
      <c r="E7" s="471"/>
      <c r="F7" s="471"/>
      <c r="G7" s="471"/>
      <c r="H7" s="471"/>
      <c r="I7" s="471"/>
      <c r="J7" s="471"/>
      <c r="K7" s="471"/>
      <c r="L7" s="471"/>
      <c r="M7" s="471"/>
      <c r="N7" s="471"/>
      <c r="O7" s="471"/>
      <c r="P7" s="471"/>
      <c r="Q7" s="471"/>
      <c r="R7" s="471"/>
      <c r="S7" s="472"/>
    </row>
    <row r="8" spans="1:19" s="225" customFormat="1" x14ac:dyDescent="0.3">
      <c r="A8" s="204" t="s">
        <v>91</v>
      </c>
      <c r="B8" s="239"/>
      <c r="C8" s="239"/>
      <c r="D8" s="470">
        <f>Übersicht!C10</f>
        <v>0</v>
      </c>
      <c r="E8" s="471"/>
      <c r="F8" s="471"/>
      <c r="G8" s="471"/>
      <c r="H8" s="471"/>
      <c r="I8" s="471"/>
      <c r="J8" s="471"/>
      <c r="K8" s="471"/>
      <c r="L8" s="471"/>
      <c r="M8" s="471"/>
      <c r="N8" s="471"/>
      <c r="O8" s="471"/>
      <c r="P8" s="471"/>
      <c r="Q8" s="471"/>
      <c r="R8" s="471"/>
      <c r="S8" s="472"/>
    </row>
    <row r="9" spans="1:19" s="225" customFormat="1" x14ac:dyDescent="0.3">
      <c r="A9" s="204" t="s">
        <v>142</v>
      </c>
      <c r="B9" s="239"/>
      <c r="C9" s="239"/>
      <c r="D9" s="176">
        <f>Übersicht!C15</f>
        <v>0</v>
      </c>
      <c r="E9" s="239"/>
      <c r="F9" s="239"/>
      <c r="G9" s="239"/>
      <c r="H9" s="239"/>
      <c r="I9" s="239"/>
      <c r="J9" s="239"/>
      <c r="K9" s="239"/>
      <c r="L9" s="239"/>
      <c r="M9" s="239"/>
      <c r="N9" s="239"/>
      <c r="O9" s="239"/>
      <c r="P9" s="239"/>
      <c r="Q9" s="239"/>
      <c r="R9" s="239"/>
      <c r="S9" s="239"/>
    </row>
    <row r="10" spans="1:19" s="225" customFormat="1" x14ac:dyDescent="0.3">
      <c r="A10" s="204" t="s">
        <v>87</v>
      </c>
      <c r="B10" s="239"/>
      <c r="C10" s="239"/>
      <c r="D10" s="466">
        <f>Übersicht!C18</f>
        <v>0</v>
      </c>
      <c r="E10" s="467"/>
      <c r="F10" s="468">
        <f>Übersicht!D18</f>
        <v>0</v>
      </c>
      <c r="G10" s="469"/>
      <c r="H10" s="239"/>
      <c r="I10" s="204" t="s">
        <v>137</v>
      </c>
      <c r="J10" s="239"/>
      <c r="K10" s="239"/>
      <c r="L10" s="216"/>
      <c r="M10" s="216"/>
      <c r="N10" s="398">
        <f>Übersicht!C19</f>
        <v>0</v>
      </c>
      <c r="O10" s="239"/>
      <c r="P10" s="239"/>
      <c r="Q10" s="239"/>
      <c r="R10" s="239"/>
      <c r="S10" s="239"/>
    </row>
    <row r="12" spans="1:19" ht="18.350000000000001" x14ac:dyDescent="0.35">
      <c r="A12" s="203" t="s">
        <v>125</v>
      </c>
      <c r="B12" s="173"/>
    </row>
    <row r="13" spans="1:19" ht="8.1999999999999993" customHeight="1" thickBot="1" x14ac:dyDescent="0.35">
      <c r="A13" s="174"/>
    </row>
    <row r="14" spans="1:19" ht="21.45" customHeight="1" x14ac:dyDescent="0.3">
      <c r="A14" s="447" t="s">
        <v>75</v>
      </c>
      <c r="B14" s="448"/>
      <c r="C14" s="448"/>
      <c r="D14" s="448"/>
      <c r="E14" s="448"/>
      <c r="F14" s="448"/>
      <c r="G14" s="448"/>
      <c r="H14" s="448"/>
      <c r="I14" s="448"/>
      <c r="J14" s="448"/>
      <c r="K14" s="448"/>
      <c r="L14" s="448"/>
      <c r="M14" s="448"/>
      <c r="N14" s="448"/>
      <c r="O14" s="449"/>
      <c r="P14" s="457" t="s">
        <v>112</v>
      </c>
      <c r="Q14" s="458"/>
      <c r="R14" s="458"/>
      <c r="S14" s="459"/>
    </row>
    <row r="15" spans="1:19" ht="15.05" customHeight="1" thickBot="1" x14ac:dyDescent="0.35">
      <c r="A15" s="450"/>
      <c r="B15" s="451"/>
      <c r="C15" s="451"/>
      <c r="D15" s="451"/>
      <c r="E15" s="451"/>
      <c r="F15" s="451"/>
      <c r="G15" s="451"/>
      <c r="H15" s="451"/>
      <c r="I15" s="451"/>
      <c r="J15" s="451"/>
      <c r="K15" s="451"/>
      <c r="L15" s="451"/>
      <c r="M15" s="451"/>
      <c r="N15" s="451"/>
      <c r="O15" s="452"/>
      <c r="P15" s="460"/>
      <c r="Q15" s="461"/>
      <c r="R15" s="461"/>
      <c r="S15" s="462"/>
    </row>
    <row r="16" spans="1:19" ht="83.15" customHeight="1" thickBot="1" x14ac:dyDescent="0.35">
      <c r="A16" s="202" t="s">
        <v>111</v>
      </c>
      <c r="B16" s="197" t="s">
        <v>110</v>
      </c>
      <c r="C16" s="197" t="s">
        <v>109</v>
      </c>
      <c r="D16" s="197" t="s">
        <v>108</v>
      </c>
      <c r="E16" s="197" t="s">
        <v>107</v>
      </c>
      <c r="F16" s="197" t="s">
        <v>106</v>
      </c>
      <c r="G16" s="197" t="s">
        <v>105</v>
      </c>
      <c r="H16" s="197" t="s">
        <v>104</v>
      </c>
      <c r="I16" s="201" t="s">
        <v>103</v>
      </c>
      <c r="J16" s="200" t="s">
        <v>102</v>
      </c>
      <c r="K16" s="197" t="s">
        <v>101</v>
      </c>
      <c r="L16" s="199" t="s">
        <v>100</v>
      </c>
      <c r="M16" s="198" t="s">
        <v>99</v>
      </c>
      <c r="N16" s="198" t="s">
        <v>98</v>
      </c>
      <c r="O16" s="196" t="s">
        <v>7</v>
      </c>
      <c r="P16" s="198" t="s">
        <v>97</v>
      </c>
      <c r="Q16" s="197" t="s">
        <v>96</v>
      </c>
      <c r="R16" s="197" t="s">
        <v>95</v>
      </c>
      <c r="S16" s="196" t="s">
        <v>7</v>
      </c>
    </row>
    <row r="17" spans="1:19" x14ac:dyDescent="0.3">
      <c r="A17" s="332">
        <v>1</v>
      </c>
      <c r="B17" s="310"/>
      <c r="C17" s="310"/>
      <c r="D17" s="246"/>
      <c r="E17" s="328"/>
      <c r="F17" s="246"/>
      <c r="G17" s="272"/>
      <c r="H17" s="247"/>
      <c r="I17" s="248"/>
      <c r="J17" s="249"/>
      <c r="K17" s="247"/>
      <c r="L17" s="250"/>
      <c r="M17" s="251"/>
      <c r="N17" s="252"/>
      <c r="O17" s="313"/>
      <c r="P17" s="195"/>
      <c r="Q17" s="194"/>
      <c r="R17" s="194"/>
      <c r="S17" s="316"/>
    </row>
    <row r="18" spans="1:19" x14ac:dyDescent="0.3">
      <c r="A18" s="332">
        <v>2</v>
      </c>
      <c r="B18" s="311"/>
      <c r="C18" s="311"/>
      <c r="D18" s="228"/>
      <c r="E18" s="327"/>
      <c r="F18" s="228"/>
      <c r="G18" s="273"/>
      <c r="H18" s="236"/>
      <c r="I18" s="253"/>
      <c r="J18" s="254"/>
      <c r="K18" s="236"/>
      <c r="L18" s="255"/>
      <c r="M18" s="256"/>
      <c r="N18" s="257"/>
      <c r="O18" s="314"/>
      <c r="P18" s="190"/>
      <c r="Q18" s="189"/>
      <c r="R18" s="189"/>
      <c r="S18" s="317"/>
    </row>
    <row r="19" spans="1:19" x14ac:dyDescent="0.3">
      <c r="A19" s="332">
        <v>3</v>
      </c>
      <c r="B19" s="311"/>
      <c r="C19" s="311"/>
      <c r="D19" s="228"/>
      <c r="E19" s="327"/>
      <c r="F19" s="228"/>
      <c r="G19" s="273"/>
      <c r="H19" s="236"/>
      <c r="I19" s="253"/>
      <c r="J19" s="254"/>
      <c r="K19" s="236"/>
      <c r="L19" s="255"/>
      <c r="M19" s="256"/>
      <c r="N19" s="257"/>
      <c r="O19" s="314"/>
      <c r="P19" s="190"/>
      <c r="Q19" s="189"/>
      <c r="R19" s="189"/>
      <c r="S19" s="317"/>
    </row>
    <row r="20" spans="1:19" x14ac:dyDescent="0.3">
      <c r="A20" s="332">
        <v>4</v>
      </c>
      <c r="B20" s="311"/>
      <c r="C20" s="311"/>
      <c r="D20" s="228"/>
      <c r="E20" s="327"/>
      <c r="F20" s="228"/>
      <c r="G20" s="273"/>
      <c r="H20" s="236"/>
      <c r="I20" s="253"/>
      <c r="J20" s="254"/>
      <c r="K20" s="236"/>
      <c r="L20" s="255"/>
      <c r="M20" s="256"/>
      <c r="N20" s="257"/>
      <c r="O20" s="314"/>
      <c r="P20" s="190"/>
      <c r="Q20" s="189"/>
      <c r="R20" s="189"/>
      <c r="S20" s="317"/>
    </row>
    <row r="21" spans="1:19" x14ac:dyDescent="0.3">
      <c r="A21" s="332">
        <v>5</v>
      </c>
      <c r="B21" s="311"/>
      <c r="C21" s="311"/>
      <c r="D21" s="228"/>
      <c r="E21" s="327"/>
      <c r="F21" s="228"/>
      <c r="G21" s="273"/>
      <c r="H21" s="236"/>
      <c r="I21" s="253"/>
      <c r="J21" s="254"/>
      <c r="K21" s="236"/>
      <c r="L21" s="255"/>
      <c r="M21" s="256"/>
      <c r="N21" s="257"/>
      <c r="O21" s="314"/>
      <c r="P21" s="190"/>
      <c r="Q21" s="189"/>
      <c r="R21" s="189"/>
      <c r="S21" s="317"/>
    </row>
    <row r="22" spans="1:19" x14ac:dyDescent="0.3">
      <c r="A22" s="332">
        <v>6</v>
      </c>
      <c r="B22" s="311"/>
      <c r="C22" s="311"/>
      <c r="D22" s="228"/>
      <c r="E22" s="327"/>
      <c r="F22" s="228"/>
      <c r="G22" s="273"/>
      <c r="H22" s="236"/>
      <c r="I22" s="253"/>
      <c r="J22" s="254"/>
      <c r="K22" s="236"/>
      <c r="L22" s="255"/>
      <c r="M22" s="256"/>
      <c r="N22" s="257"/>
      <c r="O22" s="314"/>
      <c r="P22" s="190"/>
      <c r="Q22" s="189"/>
      <c r="R22" s="189"/>
      <c r="S22" s="317"/>
    </row>
    <row r="23" spans="1:19" x14ac:dyDescent="0.3">
      <c r="A23" s="332">
        <v>7</v>
      </c>
      <c r="B23" s="311"/>
      <c r="C23" s="311"/>
      <c r="D23" s="228"/>
      <c r="E23" s="327"/>
      <c r="F23" s="228"/>
      <c r="G23" s="273"/>
      <c r="H23" s="236"/>
      <c r="I23" s="253"/>
      <c r="J23" s="254"/>
      <c r="K23" s="236"/>
      <c r="L23" s="255"/>
      <c r="M23" s="256"/>
      <c r="N23" s="257"/>
      <c r="O23" s="314"/>
      <c r="P23" s="190"/>
      <c r="Q23" s="189"/>
      <c r="R23" s="189"/>
      <c r="S23" s="317"/>
    </row>
    <row r="24" spans="1:19" x14ac:dyDescent="0.3">
      <c r="A24" s="332">
        <v>8</v>
      </c>
      <c r="B24" s="311"/>
      <c r="C24" s="311"/>
      <c r="D24" s="228"/>
      <c r="E24" s="327"/>
      <c r="F24" s="228"/>
      <c r="G24" s="273"/>
      <c r="H24" s="236"/>
      <c r="I24" s="253"/>
      <c r="J24" s="254"/>
      <c r="K24" s="236"/>
      <c r="L24" s="255"/>
      <c r="M24" s="256"/>
      <c r="N24" s="257"/>
      <c r="O24" s="314"/>
      <c r="P24" s="190"/>
      <c r="Q24" s="189"/>
      <c r="R24" s="189"/>
      <c r="S24" s="317"/>
    </row>
    <row r="25" spans="1:19" s="220" customFormat="1" x14ac:dyDescent="0.3">
      <c r="A25" s="332">
        <v>9</v>
      </c>
      <c r="B25" s="311"/>
      <c r="C25" s="311"/>
      <c r="D25" s="228"/>
      <c r="E25" s="327"/>
      <c r="F25" s="228"/>
      <c r="G25" s="273"/>
      <c r="H25" s="236"/>
      <c r="I25" s="253"/>
      <c r="J25" s="254"/>
      <c r="K25" s="236"/>
      <c r="L25" s="255"/>
      <c r="M25" s="256"/>
      <c r="N25" s="257"/>
      <c r="O25" s="314"/>
      <c r="P25" s="190"/>
      <c r="Q25" s="189"/>
      <c r="R25" s="189"/>
      <c r="S25" s="317"/>
    </row>
    <row r="26" spans="1:19" s="220" customFormat="1" ht="13.75" customHeight="1" x14ac:dyDescent="0.3">
      <c r="A26" s="332">
        <v>10</v>
      </c>
      <c r="B26" s="311"/>
      <c r="C26" s="311"/>
      <c r="D26" s="228"/>
      <c r="E26" s="327"/>
      <c r="F26" s="228"/>
      <c r="G26" s="273"/>
      <c r="H26" s="236"/>
      <c r="I26" s="253"/>
      <c r="J26" s="254"/>
      <c r="K26" s="236"/>
      <c r="L26" s="255"/>
      <c r="M26" s="256"/>
      <c r="N26" s="257"/>
      <c r="O26" s="314"/>
      <c r="P26" s="190"/>
      <c r="Q26" s="189"/>
      <c r="R26" s="189"/>
      <c r="S26" s="317"/>
    </row>
    <row r="27" spans="1:19" s="220" customFormat="1" x14ac:dyDescent="0.3">
      <c r="A27" s="332">
        <v>11</v>
      </c>
      <c r="B27" s="311"/>
      <c r="C27" s="311"/>
      <c r="D27" s="228"/>
      <c r="E27" s="327"/>
      <c r="F27" s="228"/>
      <c r="G27" s="273"/>
      <c r="H27" s="236"/>
      <c r="I27" s="253"/>
      <c r="J27" s="254"/>
      <c r="K27" s="236"/>
      <c r="L27" s="255"/>
      <c r="M27" s="256"/>
      <c r="N27" s="257"/>
      <c r="O27" s="314"/>
      <c r="P27" s="190"/>
      <c r="Q27" s="189"/>
      <c r="R27" s="189"/>
      <c r="S27" s="317"/>
    </row>
    <row r="28" spans="1:19" s="220" customFormat="1" x14ac:dyDescent="0.3">
      <c r="A28" s="332">
        <v>12</v>
      </c>
      <c r="B28" s="311"/>
      <c r="C28" s="311"/>
      <c r="D28" s="228"/>
      <c r="E28" s="327"/>
      <c r="F28" s="228"/>
      <c r="G28" s="273"/>
      <c r="H28" s="236"/>
      <c r="I28" s="253"/>
      <c r="J28" s="254"/>
      <c r="K28" s="236"/>
      <c r="L28" s="255"/>
      <c r="M28" s="256"/>
      <c r="N28" s="257"/>
      <c r="O28" s="314"/>
      <c r="P28" s="190"/>
      <c r="Q28" s="189"/>
      <c r="R28" s="189"/>
      <c r="S28" s="317"/>
    </row>
    <row r="29" spans="1:19" s="220" customFormat="1" x14ac:dyDescent="0.3">
      <c r="A29" s="332">
        <v>13</v>
      </c>
      <c r="B29" s="311"/>
      <c r="C29" s="311"/>
      <c r="D29" s="228"/>
      <c r="E29" s="327"/>
      <c r="F29" s="228"/>
      <c r="G29" s="273"/>
      <c r="H29" s="236"/>
      <c r="I29" s="253"/>
      <c r="J29" s="254"/>
      <c r="K29" s="236"/>
      <c r="L29" s="255"/>
      <c r="M29" s="256"/>
      <c r="N29" s="257"/>
      <c r="O29" s="314"/>
      <c r="P29" s="190"/>
      <c r="Q29" s="189"/>
      <c r="R29" s="189"/>
      <c r="S29" s="317"/>
    </row>
    <row r="30" spans="1:19" s="220" customFormat="1" x14ac:dyDescent="0.3">
      <c r="A30" s="332">
        <v>14</v>
      </c>
      <c r="B30" s="311"/>
      <c r="C30" s="311"/>
      <c r="D30" s="228"/>
      <c r="E30" s="327"/>
      <c r="F30" s="228"/>
      <c r="G30" s="273"/>
      <c r="H30" s="236"/>
      <c r="I30" s="253"/>
      <c r="J30" s="254"/>
      <c r="K30" s="236"/>
      <c r="L30" s="255"/>
      <c r="M30" s="256"/>
      <c r="N30" s="257"/>
      <c r="O30" s="314"/>
      <c r="P30" s="190"/>
      <c r="Q30" s="189"/>
      <c r="R30" s="189"/>
      <c r="S30" s="317"/>
    </row>
    <row r="31" spans="1:19" x14ac:dyDescent="0.3">
      <c r="A31" s="332">
        <v>15</v>
      </c>
      <c r="B31" s="311"/>
      <c r="C31" s="311"/>
      <c r="D31" s="228"/>
      <c r="E31" s="327"/>
      <c r="F31" s="228"/>
      <c r="G31" s="273"/>
      <c r="H31" s="236"/>
      <c r="I31" s="253"/>
      <c r="J31" s="254"/>
      <c r="K31" s="236"/>
      <c r="L31" s="255"/>
      <c r="M31" s="256"/>
      <c r="N31" s="257"/>
      <c r="O31" s="314"/>
      <c r="P31" s="190"/>
      <c r="Q31" s="189"/>
      <c r="R31" s="189"/>
      <c r="S31" s="317"/>
    </row>
    <row r="32" spans="1:19" x14ac:dyDescent="0.3">
      <c r="A32" s="332">
        <v>16</v>
      </c>
      <c r="B32" s="311"/>
      <c r="C32" s="311"/>
      <c r="D32" s="228"/>
      <c r="E32" s="327"/>
      <c r="F32" s="228"/>
      <c r="G32" s="273"/>
      <c r="H32" s="236"/>
      <c r="I32" s="253"/>
      <c r="J32" s="254"/>
      <c r="K32" s="236"/>
      <c r="L32" s="255"/>
      <c r="M32" s="256"/>
      <c r="N32" s="257"/>
      <c r="O32" s="314"/>
      <c r="P32" s="190"/>
      <c r="Q32" s="189"/>
      <c r="R32" s="189"/>
      <c r="S32" s="317"/>
    </row>
    <row r="33" spans="1:19" x14ac:dyDescent="0.3">
      <c r="A33" s="332">
        <v>17</v>
      </c>
      <c r="B33" s="311"/>
      <c r="C33" s="311"/>
      <c r="D33" s="228"/>
      <c r="E33" s="327"/>
      <c r="F33" s="228"/>
      <c r="G33" s="273"/>
      <c r="H33" s="236"/>
      <c r="I33" s="253"/>
      <c r="J33" s="254"/>
      <c r="K33" s="236"/>
      <c r="L33" s="255"/>
      <c r="M33" s="256"/>
      <c r="N33" s="257"/>
      <c r="O33" s="314"/>
      <c r="P33" s="190"/>
      <c r="Q33" s="189"/>
      <c r="R33" s="189"/>
      <c r="S33" s="317"/>
    </row>
    <row r="34" spans="1:19" x14ac:dyDescent="0.3">
      <c r="A34" s="332">
        <v>18</v>
      </c>
      <c r="B34" s="311"/>
      <c r="C34" s="311"/>
      <c r="D34" s="228"/>
      <c r="E34" s="327"/>
      <c r="F34" s="228"/>
      <c r="G34" s="273"/>
      <c r="H34" s="236"/>
      <c r="I34" s="253"/>
      <c r="J34" s="254"/>
      <c r="K34" s="236"/>
      <c r="L34" s="255"/>
      <c r="M34" s="256"/>
      <c r="N34" s="257"/>
      <c r="O34" s="314"/>
      <c r="P34" s="190"/>
      <c r="Q34" s="189"/>
      <c r="R34" s="189"/>
      <c r="S34" s="317"/>
    </row>
    <row r="35" spans="1:19" x14ac:dyDescent="0.3">
      <c r="A35" s="332">
        <v>19</v>
      </c>
      <c r="B35" s="311"/>
      <c r="C35" s="311"/>
      <c r="D35" s="228"/>
      <c r="E35" s="327"/>
      <c r="F35" s="228"/>
      <c r="G35" s="273"/>
      <c r="H35" s="236"/>
      <c r="I35" s="253"/>
      <c r="J35" s="254"/>
      <c r="K35" s="236"/>
      <c r="L35" s="255"/>
      <c r="M35" s="256"/>
      <c r="N35" s="257"/>
      <c r="O35" s="314"/>
      <c r="P35" s="190"/>
      <c r="Q35" s="189"/>
      <c r="R35" s="189"/>
      <c r="S35" s="317"/>
    </row>
    <row r="36" spans="1:19" x14ac:dyDescent="0.3">
      <c r="A36" s="332">
        <v>20</v>
      </c>
      <c r="B36" s="311"/>
      <c r="C36" s="311"/>
      <c r="D36" s="228"/>
      <c r="E36" s="327"/>
      <c r="F36" s="228"/>
      <c r="G36" s="273"/>
      <c r="H36" s="236"/>
      <c r="I36" s="253"/>
      <c r="J36" s="254"/>
      <c r="K36" s="236"/>
      <c r="L36" s="255"/>
      <c r="M36" s="256"/>
      <c r="N36" s="257"/>
      <c r="O36" s="314"/>
      <c r="P36" s="190"/>
      <c r="Q36" s="189"/>
      <c r="R36" s="189"/>
      <c r="S36" s="317"/>
    </row>
    <row r="37" spans="1:19" x14ac:dyDescent="0.3">
      <c r="A37" s="332">
        <v>21</v>
      </c>
      <c r="B37" s="311"/>
      <c r="C37" s="311"/>
      <c r="D37" s="228"/>
      <c r="E37" s="327"/>
      <c r="F37" s="228"/>
      <c r="G37" s="273"/>
      <c r="H37" s="236"/>
      <c r="I37" s="253"/>
      <c r="J37" s="254"/>
      <c r="K37" s="236"/>
      <c r="L37" s="255"/>
      <c r="M37" s="256"/>
      <c r="N37" s="257"/>
      <c r="O37" s="314"/>
      <c r="P37" s="190"/>
      <c r="Q37" s="189"/>
      <c r="R37" s="189"/>
      <c r="S37" s="317"/>
    </row>
    <row r="38" spans="1:19" x14ac:dyDescent="0.3">
      <c r="A38" s="332">
        <v>22</v>
      </c>
      <c r="B38" s="311"/>
      <c r="C38" s="311"/>
      <c r="D38" s="228"/>
      <c r="E38" s="327"/>
      <c r="F38" s="228"/>
      <c r="G38" s="273"/>
      <c r="H38" s="236"/>
      <c r="I38" s="253"/>
      <c r="J38" s="254"/>
      <c r="K38" s="236"/>
      <c r="L38" s="255"/>
      <c r="M38" s="256"/>
      <c r="N38" s="257"/>
      <c r="O38" s="314"/>
      <c r="P38" s="190"/>
      <c r="Q38" s="189"/>
      <c r="R38" s="189"/>
      <c r="S38" s="317"/>
    </row>
    <row r="39" spans="1:19" x14ac:dyDescent="0.3">
      <c r="A39" s="332">
        <v>23</v>
      </c>
      <c r="B39" s="311"/>
      <c r="C39" s="311"/>
      <c r="D39" s="228"/>
      <c r="E39" s="327"/>
      <c r="F39" s="228"/>
      <c r="G39" s="273"/>
      <c r="H39" s="236"/>
      <c r="I39" s="253"/>
      <c r="J39" s="254"/>
      <c r="K39" s="236"/>
      <c r="L39" s="255"/>
      <c r="M39" s="256"/>
      <c r="N39" s="257"/>
      <c r="O39" s="314"/>
      <c r="P39" s="190"/>
      <c r="Q39" s="189"/>
      <c r="R39" s="189"/>
      <c r="S39" s="317"/>
    </row>
    <row r="40" spans="1:19" x14ac:dyDescent="0.3">
      <c r="A40" s="332">
        <v>24</v>
      </c>
      <c r="B40" s="311"/>
      <c r="C40" s="311"/>
      <c r="D40" s="228"/>
      <c r="E40" s="327"/>
      <c r="F40" s="228"/>
      <c r="G40" s="273"/>
      <c r="H40" s="236"/>
      <c r="I40" s="253"/>
      <c r="J40" s="254"/>
      <c r="K40" s="236"/>
      <c r="L40" s="255"/>
      <c r="M40" s="256"/>
      <c r="N40" s="257"/>
      <c r="O40" s="314"/>
      <c r="P40" s="190"/>
      <c r="Q40" s="189"/>
      <c r="R40" s="189"/>
      <c r="S40" s="317"/>
    </row>
    <row r="41" spans="1:19" x14ac:dyDescent="0.3">
      <c r="A41" s="332">
        <v>25</v>
      </c>
      <c r="B41" s="311"/>
      <c r="C41" s="311"/>
      <c r="D41" s="228"/>
      <c r="E41" s="327"/>
      <c r="F41" s="228"/>
      <c r="G41" s="273"/>
      <c r="H41" s="236"/>
      <c r="I41" s="253"/>
      <c r="J41" s="254"/>
      <c r="K41" s="236"/>
      <c r="L41" s="255"/>
      <c r="M41" s="256"/>
      <c r="N41" s="257"/>
      <c r="O41" s="314"/>
      <c r="P41" s="190"/>
      <c r="Q41" s="189"/>
      <c r="R41" s="189"/>
      <c r="S41" s="317"/>
    </row>
    <row r="42" spans="1:19" x14ac:dyDescent="0.3">
      <c r="A42" s="332">
        <v>26</v>
      </c>
      <c r="B42" s="311"/>
      <c r="C42" s="311"/>
      <c r="D42" s="228"/>
      <c r="E42" s="327"/>
      <c r="F42" s="228"/>
      <c r="G42" s="273"/>
      <c r="H42" s="236"/>
      <c r="I42" s="253"/>
      <c r="J42" s="254"/>
      <c r="K42" s="236"/>
      <c r="L42" s="255"/>
      <c r="M42" s="256"/>
      <c r="N42" s="257"/>
      <c r="O42" s="314"/>
      <c r="P42" s="190"/>
      <c r="Q42" s="189"/>
      <c r="R42" s="189"/>
      <c r="S42" s="317"/>
    </row>
    <row r="43" spans="1:19" x14ac:dyDescent="0.3">
      <c r="A43" s="332">
        <v>27</v>
      </c>
      <c r="B43" s="311"/>
      <c r="C43" s="311"/>
      <c r="D43" s="228"/>
      <c r="E43" s="327"/>
      <c r="F43" s="228"/>
      <c r="G43" s="273"/>
      <c r="H43" s="236"/>
      <c r="I43" s="253"/>
      <c r="J43" s="254"/>
      <c r="K43" s="236"/>
      <c r="L43" s="255"/>
      <c r="M43" s="256"/>
      <c r="N43" s="257"/>
      <c r="O43" s="314"/>
      <c r="P43" s="190"/>
      <c r="Q43" s="189"/>
      <c r="R43" s="189"/>
      <c r="S43" s="317"/>
    </row>
    <row r="44" spans="1:19" x14ac:dyDescent="0.3">
      <c r="A44" s="332">
        <v>28</v>
      </c>
      <c r="B44" s="311"/>
      <c r="C44" s="311"/>
      <c r="D44" s="228"/>
      <c r="E44" s="327"/>
      <c r="F44" s="228"/>
      <c r="G44" s="273"/>
      <c r="H44" s="236"/>
      <c r="I44" s="253"/>
      <c r="J44" s="254"/>
      <c r="K44" s="236"/>
      <c r="L44" s="255"/>
      <c r="M44" s="256"/>
      <c r="N44" s="257"/>
      <c r="O44" s="314"/>
      <c r="P44" s="190"/>
      <c r="Q44" s="189"/>
      <c r="R44" s="189"/>
      <c r="S44" s="317"/>
    </row>
    <row r="45" spans="1:19" ht="15.75" thickBot="1" x14ac:dyDescent="0.35">
      <c r="A45" s="332">
        <v>29</v>
      </c>
      <c r="B45" s="312"/>
      <c r="C45" s="312"/>
      <c r="D45" s="258"/>
      <c r="E45" s="329"/>
      <c r="F45" s="258"/>
      <c r="G45" s="274"/>
      <c r="H45" s="259"/>
      <c r="I45" s="260"/>
      <c r="J45" s="261"/>
      <c r="K45" s="262"/>
      <c r="L45" s="263"/>
      <c r="M45" s="264"/>
      <c r="N45" s="265"/>
      <c r="O45" s="315"/>
      <c r="P45" s="190"/>
      <c r="Q45" s="189"/>
      <c r="R45" s="189"/>
      <c r="S45" s="317"/>
    </row>
    <row r="46" spans="1:19" ht="25.2" customHeight="1" thickBot="1" x14ac:dyDescent="0.35">
      <c r="A46" s="188" t="s">
        <v>94</v>
      </c>
      <c r="B46" s="187"/>
      <c r="C46" s="187"/>
      <c r="D46" s="187"/>
      <c r="E46" s="187"/>
      <c r="F46" s="187"/>
      <c r="G46" s="187"/>
      <c r="H46" s="185">
        <f>SUM(H17:H45)</f>
        <v>0</v>
      </c>
      <c r="I46" s="185">
        <f>SUM(I17:I45)</f>
        <v>0</v>
      </c>
      <c r="J46" s="186"/>
      <c r="K46" s="185">
        <f>SUM(K17:K45)</f>
        <v>0</v>
      </c>
      <c r="L46" s="185">
        <f>SUM(L17:L45)</f>
        <v>0</v>
      </c>
      <c r="M46" s="185">
        <f>SUM(M17:M45)</f>
        <v>0</v>
      </c>
      <c r="N46" s="185">
        <f>SUM(N17:N45)</f>
        <v>0</v>
      </c>
      <c r="O46" s="184"/>
      <c r="P46" s="183">
        <f>SUM(P17:P45)</f>
        <v>0</v>
      </c>
      <c r="Q46" s="182">
        <f>SUM(Q17:Q45)</f>
        <v>0</v>
      </c>
      <c r="R46" s="182">
        <f>SUM(R17:R45)</f>
        <v>0</v>
      </c>
      <c r="S46" s="181"/>
    </row>
    <row r="47" spans="1:19" ht="15.75" thickBot="1" x14ac:dyDescent="0.35"/>
    <row r="48" spans="1:19" ht="79.55" customHeight="1" thickBot="1" x14ac:dyDescent="0.35">
      <c r="A48" s="454"/>
      <c r="B48" s="455"/>
      <c r="C48" s="455"/>
      <c r="D48" s="455"/>
      <c r="E48" s="455"/>
      <c r="F48" s="455"/>
      <c r="G48" s="456"/>
    </row>
    <row r="49" spans="1:12" x14ac:dyDescent="0.3">
      <c r="A49" s="166" t="s">
        <v>82</v>
      </c>
    </row>
    <row r="50" spans="1:12" ht="54.65" customHeight="1" x14ac:dyDescent="0.3">
      <c r="A50" s="453" t="s">
        <v>124</v>
      </c>
      <c r="B50" s="453"/>
      <c r="C50" s="453"/>
      <c r="D50" s="453"/>
      <c r="E50" s="453"/>
      <c r="F50" s="453"/>
      <c r="G50" s="453"/>
      <c r="H50" s="453"/>
      <c r="I50" s="221"/>
      <c r="J50" s="221"/>
      <c r="K50" s="221"/>
      <c r="L50" s="221"/>
    </row>
    <row r="59" spans="1:12" ht="15.05" customHeight="1" x14ac:dyDescent="0.3"/>
    <row r="60" spans="1:12" ht="14.75" customHeight="1" x14ac:dyDescent="0.3"/>
    <row r="61" spans="1:12" ht="14.75" customHeight="1" x14ac:dyDescent="0.3"/>
    <row r="62" spans="1:12" ht="14.75" customHeight="1" x14ac:dyDescent="0.3"/>
  </sheetData>
  <sheetProtection algorithmName="SHA-512" hashValue="TxvNZeFsS0qV59em8XTC3mKgSpjTqkRq2hJ6QhswD4mTyE9IBvR+YM4EldM7zRYiKvNi200M6EslMiz4K/llTQ==" saltValue="8zFTdK5arQO6uYKqpg+cCA==" spinCount="100000" sheet="1" objects="1" scenarios="1" formatRows="0" insertRows="0" deleteRows="0"/>
  <mergeCells count="9">
    <mergeCell ref="A14:O15"/>
    <mergeCell ref="A50:H50"/>
    <mergeCell ref="A48:G48"/>
    <mergeCell ref="P14:S15"/>
    <mergeCell ref="D6:F6"/>
    <mergeCell ref="D10:E10"/>
    <mergeCell ref="F10:G10"/>
    <mergeCell ref="D7:S7"/>
    <mergeCell ref="D8:S8"/>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80"/>
  <sheetViews>
    <sheetView view="pageBreakPreview" topLeftCell="A46" zoomScale="60" zoomScaleNormal="70" zoomScalePageLayoutView="40" workbookViewId="0">
      <selection activeCell="F11" sqref="F11"/>
    </sheetView>
  </sheetViews>
  <sheetFormatPr baseColWidth="10" defaultColWidth="10.875" defaultRowHeight="15.05" x14ac:dyDescent="0.3"/>
  <cols>
    <col min="1" max="1" width="3.875" style="166" customWidth="1"/>
    <col min="2" max="2" width="28.375" style="166" customWidth="1"/>
    <col min="3" max="3" width="39.625" style="166" customWidth="1"/>
    <col min="4" max="4" width="12.75" style="166" customWidth="1"/>
    <col min="5" max="5" width="12.625" style="166" customWidth="1"/>
    <col min="6" max="7" width="10.875" style="166"/>
    <col min="8" max="8" width="10.875" style="166" customWidth="1"/>
    <col min="9" max="9" width="10.125" style="166" customWidth="1"/>
    <col min="10" max="10" width="9.875" style="166" customWidth="1"/>
    <col min="11" max="11" width="11.375" style="166" customWidth="1"/>
    <col min="12" max="12" width="11.125" style="166" customWidth="1"/>
    <col min="13" max="13" width="30.25" style="166" customWidth="1"/>
    <col min="14" max="16" width="10.875" style="166"/>
    <col min="17" max="17" width="28.375" style="166" customWidth="1"/>
    <col min="18" max="16384" width="10.875" style="166"/>
  </cols>
  <sheetData>
    <row r="6" spans="1:17" s="238" customFormat="1" x14ac:dyDescent="0.3">
      <c r="A6" s="204" t="s">
        <v>93</v>
      </c>
      <c r="B6" s="239"/>
      <c r="C6" s="239"/>
      <c r="D6" s="470">
        <f>Übersicht!C8</f>
        <v>0</v>
      </c>
      <c r="E6" s="472"/>
      <c r="F6" s="232"/>
      <c r="G6" s="232"/>
      <c r="H6" s="232"/>
      <c r="I6" s="233"/>
      <c r="J6" s="233"/>
      <c r="K6" s="233"/>
      <c r="L6" s="233"/>
      <c r="M6" s="233"/>
      <c r="N6" s="233"/>
      <c r="O6" s="233"/>
      <c r="P6" s="233"/>
      <c r="Q6" s="233"/>
    </row>
    <row r="7" spans="1:17" s="238" customFormat="1" x14ac:dyDescent="0.3">
      <c r="A7" s="204" t="s">
        <v>92</v>
      </c>
      <c r="B7" s="239"/>
      <c r="C7" s="239"/>
      <c r="D7" s="470">
        <f>Übersicht!C9</f>
        <v>0</v>
      </c>
      <c r="E7" s="471"/>
      <c r="F7" s="471"/>
      <c r="G7" s="471"/>
      <c r="H7" s="471"/>
      <c r="I7" s="471"/>
      <c r="J7" s="471"/>
      <c r="K7" s="471"/>
      <c r="L7" s="471"/>
      <c r="M7" s="471"/>
      <c r="N7" s="471"/>
      <c r="O7" s="471"/>
      <c r="P7" s="471"/>
      <c r="Q7" s="472"/>
    </row>
    <row r="8" spans="1:17" s="238" customFormat="1" x14ac:dyDescent="0.3">
      <c r="A8" s="204" t="s">
        <v>91</v>
      </c>
      <c r="B8" s="239"/>
      <c r="C8" s="239"/>
      <c r="D8" s="470">
        <f>Übersicht!C10</f>
        <v>0</v>
      </c>
      <c r="E8" s="471"/>
      <c r="F8" s="471"/>
      <c r="G8" s="471"/>
      <c r="H8" s="471"/>
      <c r="I8" s="471"/>
      <c r="J8" s="471"/>
      <c r="K8" s="471"/>
      <c r="L8" s="471"/>
      <c r="M8" s="471"/>
      <c r="N8" s="471"/>
      <c r="O8" s="471"/>
      <c r="P8" s="471"/>
      <c r="Q8" s="472"/>
    </row>
    <row r="9" spans="1:17" s="238" customFormat="1" x14ac:dyDescent="0.3">
      <c r="A9" s="204" t="s">
        <v>142</v>
      </c>
      <c r="B9" s="239"/>
      <c r="C9" s="239"/>
      <c r="D9" s="176">
        <f>Übersicht!C15</f>
        <v>0</v>
      </c>
      <c r="E9" s="239"/>
      <c r="F9" s="239"/>
      <c r="G9" s="239"/>
      <c r="H9" s="239"/>
      <c r="I9" s="239"/>
      <c r="J9" s="239"/>
      <c r="K9" s="239"/>
      <c r="L9" s="239"/>
      <c r="M9" s="239"/>
      <c r="N9" s="239"/>
      <c r="O9" s="239"/>
      <c r="P9" s="239"/>
      <c r="Q9" s="239"/>
    </row>
    <row r="10" spans="1:17" s="238" customFormat="1" x14ac:dyDescent="0.3">
      <c r="A10" s="204" t="s">
        <v>87</v>
      </c>
      <c r="B10" s="239"/>
      <c r="C10" s="239"/>
      <c r="D10" s="466">
        <f>Übersicht!C18</f>
        <v>0</v>
      </c>
      <c r="E10" s="467"/>
      <c r="F10" s="468">
        <f>Übersicht!D18</f>
        <v>0</v>
      </c>
      <c r="G10" s="469"/>
      <c r="H10" s="239"/>
      <c r="I10" s="204" t="s">
        <v>137</v>
      </c>
      <c r="J10" s="239"/>
      <c r="K10" s="239"/>
      <c r="M10" s="394">
        <f>Übersicht!C19</f>
        <v>0</v>
      </c>
      <c r="N10" s="239"/>
      <c r="O10" s="239"/>
      <c r="P10" s="239"/>
      <c r="Q10" s="239"/>
    </row>
    <row r="12" spans="1:17" ht="18.350000000000001" x14ac:dyDescent="0.35">
      <c r="A12" s="203" t="s">
        <v>129</v>
      </c>
      <c r="B12" s="173"/>
    </row>
    <row r="13" spans="1:17" ht="8.6999999999999993" customHeight="1" thickBot="1" x14ac:dyDescent="0.35">
      <c r="A13" s="174"/>
    </row>
    <row r="14" spans="1:17" ht="14.75" customHeight="1" x14ac:dyDescent="0.3">
      <c r="A14" s="447" t="s">
        <v>75</v>
      </c>
      <c r="B14" s="448"/>
      <c r="C14" s="448"/>
      <c r="D14" s="448"/>
      <c r="E14" s="448"/>
      <c r="F14" s="448"/>
      <c r="G14" s="448"/>
      <c r="H14" s="448"/>
      <c r="I14" s="448"/>
      <c r="J14" s="448"/>
      <c r="K14" s="448"/>
      <c r="L14" s="448"/>
      <c r="M14" s="449"/>
      <c r="N14" s="457" t="s">
        <v>112</v>
      </c>
      <c r="O14" s="458"/>
      <c r="P14" s="458"/>
      <c r="Q14" s="459"/>
    </row>
    <row r="15" spans="1:17" ht="15.05" customHeight="1" thickBot="1" x14ac:dyDescent="0.35">
      <c r="A15" s="450"/>
      <c r="B15" s="451"/>
      <c r="C15" s="451"/>
      <c r="D15" s="451"/>
      <c r="E15" s="451"/>
      <c r="F15" s="451"/>
      <c r="G15" s="451"/>
      <c r="H15" s="451"/>
      <c r="I15" s="451"/>
      <c r="J15" s="451"/>
      <c r="K15" s="451"/>
      <c r="L15" s="451"/>
      <c r="M15" s="452"/>
      <c r="N15" s="460"/>
      <c r="O15" s="461"/>
      <c r="P15" s="461"/>
      <c r="Q15" s="462"/>
    </row>
    <row r="16" spans="1:17" ht="65.150000000000006" customHeight="1" thickBot="1" x14ac:dyDescent="0.35">
      <c r="A16" s="202" t="s">
        <v>111</v>
      </c>
      <c r="B16" s="197" t="s">
        <v>139</v>
      </c>
      <c r="C16" s="197" t="s">
        <v>141</v>
      </c>
      <c r="D16" s="197" t="s">
        <v>140</v>
      </c>
      <c r="E16" s="197" t="s">
        <v>107</v>
      </c>
      <c r="F16" s="197" t="s">
        <v>104</v>
      </c>
      <c r="G16" s="201" t="s">
        <v>103</v>
      </c>
      <c r="H16" s="200" t="s">
        <v>102</v>
      </c>
      <c r="I16" s="197" t="s">
        <v>101</v>
      </c>
      <c r="J16" s="199" t="s">
        <v>100</v>
      </c>
      <c r="K16" s="198" t="s">
        <v>131</v>
      </c>
      <c r="L16" s="198" t="s">
        <v>130</v>
      </c>
      <c r="M16" s="196" t="s">
        <v>7</v>
      </c>
      <c r="N16" s="198" t="s">
        <v>97</v>
      </c>
      <c r="O16" s="197" t="s">
        <v>96</v>
      </c>
      <c r="P16" s="197" t="s">
        <v>95</v>
      </c>
      <c r="Q16" s="196" t="s">
        <v>7</v>
      </c>
    </row>
    <row r="17" spans="1:17" x14ac:dyDescent="0.3">
      <c r="A17" s="332">
        <v>1</v>
      </c>
      <c r="B17" s="310"/>
      <c r="C17" s="310"/>
      <c r="D17" s="246"/>
      <c r="E17" s="326"/>
      <c r="F17" s="247"/>
      <c r="G17" s="248"/>
      <c r="H17" s="249"/>
      <c r="I17" s="247"/>
      <c r="J17" s="250"/>
      <c r="K17" s="251"/>
      <c r="L17" s="252"/>
      <c r="M17" s="313"/>
      <c r="N17" s="195"/>
      <c r="O17" s="194"/>
      <c r="P17" s="194"/>
      <c r="Q17" s="316"/>
    </row>
    <row r="18" spans="1:17" x14ac:dyDescent="0.3">
      <c r="A18" s="332">
        <v>2</v>
      </c>
      <c r="B18" s="311"/>
      <c r="C18" s="311"/>
      <c r="D18" s="228"/>
      <c r="E18" s="327"/>
      <c r="F18" s="236"/>
      <c r="G18" s="253"/>
      <c r="H18" s="254"/>
      <c r="I18" s="236"/>
      <c r="J18" s="255"/>
      <c r="K18" s="256"/>
      <c r="L18" s="257"/>
      <c r="M18" s="314"/>
      <c r="N18" s="190"/>
      <c r="O18" s="189"/>
      <c r="P18" s="189"/>
      <c r="Q18" s="317"/>
    </row>
    <row r="19" spans="1:17" x14ac:dyDescent="0.3">
      <c r="A19" s="332">
        <v>3</v>
      </c>
      <c r="B19" s="311"/>
      <c r="C19" s="311"/>
      <c r="D19" s="228"/>
      <c r="E19" s="327"/>
      <c r="F19" s="236"/>
      <c r="G19" s="253"/>
      <c r="H19" s="254"/>
      <c r="I19" s="236"/>
      <c r="J19" s="255"/>
      <c r="K19" s="256"/>
      <c r="L19" s="257"/>
      <c r="M19" s="314"/>
      <c r="N19" s="190"/>
      <c r="O19" s="189"/>
      <c r="P19" s="189"/>
      <c r="Q19" s="317"/>
    </row>
    <row r="20" spans="1:17" x14ac:dyDescent="0.3">
      <c r="A20" s="332">
        <v>4</v>
      </c>
      <c r="B20" s="311"/>
      <c r="C20" s="311"/>
      <c r="D20" s="228"/>
      <c r="E20" s="327"/>
      <c r="F20" s="236"/>
      <c r="G20" s="253"/>
      <c r="H20" s="254"/>
      <c r="I20" s="236"/>
      <c r="J20" s="255"/>
      <c r="K20" s="256"/>
      <c r="L20" s="257"/>
      <c r="M20" s="314"/>
      <c r="N20" s="190"/>
      <c r="O20" s="189"/>
      <c r="P20" s="189"/>
      <c r="Q20" s="317"/>
    </row>
    <row r="21" spans="1:17" x14ac:dyDescent="0.3">
      <c r="A21" s="332">
        <v>5</v>
      </c>
      <c r="B21" s="311"/>
      <c r="C21" s="311"/>
      <c r="D21" s="228"/>
      <c r="E21" s="327"/>
      <c r="F21" s="236"/>
      <c r="G21" s="253"/>
      <c r="H21" s="254"/>
      <c r="I21" s="236"/>
      <c r="J21" s="255"/>
      <c r="K21" s="256"/>
      <c r="L21" s="257"/>
      <c r="M21" s="314"/>
      <c r="N21" s="190"/>
      <c r="O21" s="189"/>
      <c r="P21" s="189"/>
      <c r="Q21" s="317"/>
    </row>
    <row r="22" spans="1:17" x14ac:dyDescent="0.3">
      <c r="A22" s="332">
        <v>6</v>
      </c>
      <c r="B22" s="311"/>
      <c r="C22" s="311"/>
      <c r="D22" s="228"/>
      <c r="E22" s="327"/>
      <c r="F22" s="236"/>
      <c r="G22" s="253"/>
      <c r="H22" s="254"/>
      <c r="I22" s="236"/>
      <c r="J22" s="255"/>
      <c r="K22" s="256"/>
      <c r="L22" s="257"/>
      <c r="M22" s="314"/>
      <c r="N22" s="190"/>
      <c r="O22" s="189"/>
      <c r="P22" s="189"/>
      <c r="Q22" s="317"/>
    </row>
    <row r="23" spans="1:17" x14ac:dyDescent="0.3">
      <c r="A23" s="332">
        <v>7</v>
      </c>
      <c r="B23" s="311"/>
      <c r="C23" s="311"/>
      <c r="D23" s="228"/>
      <c r="E23" s="327"/>
      <c r="F23" s="236"/>
      <c r="G23" s="253"/>
      <c r="H23" s="254"/>
      <c r="I23" s="236"/>
      <c r="J23" s="255"/>
      <c r="K23" s="256"/>
      <c r="L23" s="257"/>
      <c r="M23" s="314"/>
      <c r="N23" s="190"/>
      <c r="O23" s="189"/>
      <c r="P23" s="189"/>
      <c r="Q23" s="317"/>
    </row>
    <row r="24" spans="1:17" x14ac:dyDescent="0.3">
      <c r="A24" s="332">
        <v>8</v>
      </c>
      <c r="B24" s="311"/>
      <c r="C24" s="311"/>
      <c r="D24" s="228"/>
      <c r="E24" s="327"/>
      <c r="F24" s="236"/>
      <c r="G24" s="253"/>
      <c r="H24" s="254"/>
      <c r="I24" s="236"/>
      <c r="J24" s="255"/>
      <c r="K24" s="256"/>
      <c r="L24" s="257"/>
      <c r="M24" s="314"/>
      <c r="N24" s="190"/>
      <c r="O24" s="189"/>
      <c r="P24" s="189"/>
      <c r="Q24" s="317"/>
    </row>
    <row r="25" spans="1:17" x14ac:dyDescent="0.3">
      <c r="A25" s="332">
        <v>9</v>
      </c>
      <c r="B25" s="311"/>
      <c r="C25" s="311"/>
      <c r="D25" s="228"/>
      <c r="E25" s="327"/>
      <c r="F25" s="236"/>
      <c r="G25" s="253"/>
      <c r="H25" s="254"/>
      <c r="I25" s="236"/>
      <c r="J25" s="255"/>
      <c r="K25" s="256"/>
      <c r="L25" s="257"/>
      <c r="M25" s="314"/>
      <c r="N25" s="190"/>
      <c r="O25" s="189"/>
      <c r="P25" s="189"/>
      <c r="Q25" s="317"/>
    </row>
    <row r="26" spans="1:17" s="220" customFormat="1" x14ac:dyDescent="0.3">
      <c r="A26" s="332">
        <v>10</v>
      </c>
      <c r="B26" s="311"/>
      <c r="C26" s="311"/>
      <c r="D26" s="228"/>
      <c r="E26" s="327"/>
      <c r="F26" s="236"/>
      <c r="G26" s="253"/>
      <c r="H26" s="254"/>
      <c r="I26" s="236"/>
      <c r="J26" s="255"/>
      <c r="K26" s="256"/>
      <c r="L26" s="257"/>
      <c r="M26" s="314"/>
      <c r="N26" s="190"/>
      <c r="O26" s="189"/>
      <c r="P26" s="189"/>
      <c r="Q26" s="317"/>
    </row>
    <row r="27" spans="1:17" s="220" customFormat="1" x14ac:dyDescent="0.3">
      <c r="A27" s="332">
        <v>11</v>
      </c>
      <c r="B27" s="311"/>
      <c r="C27" s="311"/>
      <c r="D27" s="228"/>
      <c r="E27" s="327"/>
      <c r="F27" s="236"/>
      <c r="G27" s="253"/>
      <c r="H27" s="254"/>
      <c r="I27" s="236"/>
      <c r="J27" s="255"/>
      <c r="K27" s="256"/>
      <c r="L27" s="257"/>
      <c r="M27" s="314"/>
      <c r="N27" s="190"/>
      <c r="O27" s="189"/>
      <c r="P27" s="189"/>
      <c r="Q27" s="317"/>
    </row>
    <row r="28" spans="1:17" s="220" customFormat="1" x14ac:dyDescent="0.3">
      <c r="A28" s="332">
        <v>12</v>
      </c>
      <c r="B28" s="311"/>
      <c r="C28" s="311"/>
      <c r="D28" s="228"/>
      <c r="E28" s="327"/>
      <c r="F28" s="236"/>
      <c r="G28" s="253"/>
      <c r="H28" s="254"/>
      <c r="I28" s="236"/>
      <c r="J28" s="255"/>
      <c r="K28" s="256"/>
      <c r="L28" s="257"/>
      <c r="M28" s="314"/>
      <c r="N28" s="190"/>
      <c r="O28" s="189"/>
      <c r="P28" s="189"/>
      <c r="Q28" s="317"/>
    </row>
    <row r="29" spans="1:17" s="220" customFormat="1" x14ac:dyDescent="0.3">
      <c r="A29" s="332">
        <v>13</v>
      </c>
      <c r="B29" s="311"/>
      <c r="C29" s="311"/>
      <c r="D29" s="228"/>
      <c r="E29" s="327"/>
      <c r="F29" s="236"/>
      <c r="G29" s="253"/>
      <c r="H29" s="254"/>
      <c r="I29" s="236"/>
      <c r="J29" s="255"/>
      <c r="K29" s="256"/>
      <c r="L29" s="257"/>
      <c r="M29" s="314"/>
      <c r="N29" s="190"/>
      <c r="O29" s="189"/>
      <c r="P29" s="189"/>
      <c r="Q29" s="317"/>
    </row>
    <row r="30" spans="1:17" s="220" customFormat="1" x14ac:dyDescent="0.3">
      <c r="A30" s="332">
        <v>14</v>
      </c>
      <c r="B30" s="311"/>
      <c r="C30" s="311"/>
      <c r="D30" s="228"/>
      <c r="E30" s="327"/>
      <c r="F30" s="236"/>
      <c r="G30" s="253"/>
      <c r="H30" s="254"/>
      <c r="I30" s="236"/>
      <c r="J30" s="255"/>
      <c r="K30" s="256"/>
      <c r="L30" s="257"/>
      <c r="M30" s="314"/>
      <c r="N30" s="190"/>
      <c r="O30" s="189"/>
      <c r="P30" s="189"/>
      <c r="Q30" s="317"/>
    </row>
    <row r="31" spans="1:17" s="220" customFormat="1" x14ac:dyDescent="0.3">
      <c r="A31" s="332">
        <v>15</v>
      </c>
      <c r="B31" s="311"/>
      <c r="C31" s="311"/>
      <c r="D31" s="228"/>
      <c r="E31" s="327"/>
      <c r="F31" s="236"/>
      <c r="G31" s="253"/>
      <c r="H31" s="254"/>
      <c r="I31" s="236"/>
      <c r="J31" s="255"/>
      <c r="K31" s="256"/>
      <c r="L31" s="257"/>
      <c r="M31" s="314"/>
      <c r="N31" s="190"/>
      <c r="O31" s="189"/>
      <c r="P31" s="189"/>
      <c r="Q31" s="317"/>
    </row>
    <row r="32" spans="1:17" s="220" customFormat="1" x14ac:dyDescent="0.3">
      <c r="A32" s="332">
        <v>16</v>
      </c>
      <c r="B32" s="311"/>
      <c r="C32" s="311"/>
      <c r="D32" s="228"/>
      <c r="E32" s="327"/>
      <c r="F32" s="236"/>
      <c r="G32" s="253"/>
      <c r="H32" s="254"/>
      <c r="I32" s="236"/>
      <c r="J32" s="255"/>
      <c r="K32" s="256"/>
      <c r="L32" s="257"/>
      <c r="M32" s="314"/>
      <c r="N32" s="190"/>
      <c r="O32" s="189"/>
      <c r="P32" s="189"/>
      <c r="Q32" s="317"/>
    </row>
    <row r="33" spans="1:17" s="220" customFormat="1" x14ac:dyDescent="0.3">
      <c r="A33" s="332">
        <v>17</v>
      </c>
      <c r="B33" s="311"/>
      <c r="C33" s="311"/>
      <c r="D33" s="228"/>
      <c r="E33" s="327"/>
      <c r="F33" s="236"/>
      <c r="G33" s="253"/>
      <c r="H33" s="254"/>
      <c r="I33" s="236"/>
      <c r="J33" s="255"/>
      <c r="K33" s="256"/>
      <c r="L33" s="257"/>
      <c r="M33" s="314"/>
      <c r="N33" s="190"/>
      <c r="O33" s="189"/>
      <c r="P33" s="189"/>
      <c r="Q33" s="317"/>
    </row>
    <row r="34" spans="1:17" s="220" customFormat="1" x14ac:dyDescent="0.3">
      <c r="A34" s="332">
        <v>18</v>
      </c>
      <c r="B34" s="311"/>
      <c r="C34" s="311"/>
      <c r="D34" s="228"/>
      <c r="E34" s="327"/>
      <c r="F34" s="236"/>
      <c r="G34" s="253"/>
      <c r="H34" s="254"/>
      <c r="I34" s="236"/>
      <c r="J34" s="255"/>
      <c r="K34" s="256"/>
      <c r="L34" s="257"/>
      <c r="M34" s="314"/>
      <c r="N34" s="190"/>
      <c r="O34" s="189"/>
      <c r="P34" s="189"/>
      <c r="Q34" s="317"/>
    </row>
    <row r="35" spans="1:17" s="220" customFormat="1" x14ac:dyDescent="0.3">
      <c r="A35" s="332">
        <v>19</v>
      </c>
      <c r="B35" s="311"/>
      <c r="C35" s="311"/>
      <c r="D35" s="228"/>
      <c r="E35" s="327"/>
      <c r="F35" s="236"/>
      <c r="G35" s="253"/>
      <c r="H35" s="254"/>
      <c r="I35" s="236"/>
      <c r="J35" s="255"/>
      <c r="K35" s="256"/>
      <c r="L35" s="257"/>
      <c r="M35" s="314"/>
      <c r="N35" s="190"/>
      <c r="O35" s="189"/>
      <c r="P35" s="189"/>
      <c r="Q35" s="317"/>
    </row>
    <row r="36" spans="1:17" s="220" customFormat="1" x14ac:dyDescent="0.3">
      <c r="A36" s="332">
        <v>20</v>
      </c>
      <c r="B36" s="311"/>
      <c r="C36" s="311"/>
      <c r="D36" s="228"/>
      <c r="E36" s="327"/>
      <c r="F36" s="236"/>
      <c r="G36" s="253"/>
      <c r="H36" s="254"/>
      <c r="I36" s="236"/>
      <c r="J36" s="255"/>
      <c r="K36" s="256"/>
      <c r="L36" s="257"/>
      <c r="M36" s="314"/>
      <c r="N36" s="190"/>
      <c r="O36" s="189"/>
      <c r="P36" s="189"/>
      <c r="Q36" s="317"/>
    </row>
    <row r="37" spans="1:17" s="220" customFormat="1" x14ac:dyDescent="0.3">
      <c r="A37" s="332">
        <v>21</v>
      </c>
      <c r="B37" s="311"/>
      <c r="C37" s="311"/>
      <c r="D37" s="228"/>
      <c r="E37" s="327"/>
      <c r="F37" s="236"/>
      <c r="G37" s="253"/>
      <c r="H37" s="254"/>
      <c r="I37" s="236"/>
      <c r="J37" s="255"/>
      <c r="K37" s="256"/>
      <c r="L37" s="257"/>
      <c r="M37" s="314"/>
      <c r="N37" s="190"/>
      <c r="O37" s="189"/>
      <c r="P37" s="189"/>
      <c r="Q37" s="317"/>
    </row>
    <row r="38" spans="1:17" s="220" customFormat="1" x14ac:dyDescent="0.3">
      <c r="A38" s="332">
        <v>22</v>
      </c>
      <c r="B38" s="311"/>
      <c r="C38" s="311"/>
      <c r="D38" s="228"/>
      <c r="E38" s="327"/>
      <c r="F38" s="236"/>
      <c r="G38" s="253"/>
      <c r="H38" s="254"/>
      <c r="I38" s="236"/>
      <c r="J38" s="255"/>
      <c r="K38" s="256"/>
      <c r="L38" s="257"/>
      <c r="M38" s="314"/>
      <c r="N38" s="190"/>
      <c r="O38" s="189"/>
      <c r="P38" s="189"/>
      <c r="Q38" s="317"/>
    </row>
    <row r="39" spans="1:17" s="220" customFormat="1" x14ac:dyDescent="0.3">
      <c r="A39" s="332">
        <v>23</v>
      </c>
      <c r="B39" s="311"/>
      <c r="C39" s="311"/>
      <c r="D39" s="228"/>
      <c r="E39" s="327"/>
      <c r="F39" s="236"/>
      <c r="G39" s="253"/>
      <c r="H39" s="254"/>
      <c r="I39" s="236"/>
      <c r="J39" s="255"/>
      <c r="K39" s="256"/>
      <c r="L39" s="257"/>
      <c r="M39" s="314"/>
      <c r="N39" s="190"/>
      <c r="O39" s="189"/>
      <c r="P39" s="189"/>
      <c r="Q39" s="317"/>
    </row>
    <row r="40" spans="1:17" s="220" customFormat="1" x14ac:dyDescent="0.3">
      <c r="A40" s="332">
        <v>24</v>
      </c>
      <c r="B40" s="311"/>
      <c r="C40" s="311"/>
      <c r="D40" s="228"/>
      <c r="E40" s="327"/>
      <c r="F40" s="236"/>
      <c r="G40" s="253"/>
      <c r="H40" s="254"/>
      <c r="I40" s="236"/>
      <c r="J40" s="255"/>
      <c r="K40" s="256"/>
      <c r="L40" s="257"/>
      <c r="M40" s="314"/>
      <c r="N40" s="190"/>
      <c r="O40" s="189"/>
      <c r="P40" s="189"/>
      <c r="Q40" s="317"/>
    </row>
    <row r="41" spans="1:17" s="220" customFormat="1" x14ac:dyDescent="0.3">
      <c r="A41" s="332">
        <v>25</v>
      </c>
      <c r="B41" s="311"/>
      <c r="C41" s="311"/>
      <c r="D41" s="228"/>
      <c r="E41" s="327"/>
      <c r="F41" s="236"/>
      <c r="G41" s="253"/>
      <c r="H41" s="254"/>
      <c r="I41" s="236"/>
      <c r="J41" s="255"/>
      <c r="K41" s="256"/>
      <c r="L41" s="257"/>
      <c r="M41" s="314"/>
      <c r="N41" s="190"/>
      <c r="O41" s="189"/>
      <c r="P41" s="189"/>
      <c r="Q41" s="317"/>
    </row>
    <row r="42" spans="1:17" s="224" customFormat="1" x14ac:dyDescent="0.3">
      <c r="A42" s="332">
        <v>26</v>
      </c>
      <c r="B42" s="311"/>
      <c r="C42" s="311"/>
      <c r="D42" s="228"/>
      <c r="E42" s="327"/>
      <c r="F42" s="236"/>
      <c r="G42" s="253"/>
      <c r="H42" s="254"/>
      <c r="I42" s="236"/>
      <c r="J42" s="255"/>
      <c r="K42" s="256"/>
      <c r="L42" s="257"/>
      <c r="M42" s="314"/>
      <c r="N42" s="190"/>
      <c r="O42" s="189"/>
      <c r="P42" s="189"/>
      <c r="Q42" s="317"/>
    </row>
    <row r="43" spans="1:17" s="224" customFormat="1" x14ac:dyDescent="0.3">
      <c r="A43" s="332">
        <v>27</v>
      </c>
      <c r="B43" s="311"/>
      <c r="C43" s="311"/>
      <c r="D43" s="228"/>
      <c r="E43" s="327"/>
      <c r="F43" s="236"/>
      <c r="G43" s="253"/>
      <c r="H43" s="254"/>
      <c r="I43" s="236"/>
      <c r="J43" s="255"/>
      <c r="K43" s="256"/>
      <c r="L43" s="257"/>
      <c r="M43" s="314"/>
      <c r="N43" s="190"/>
      <c r="O43" s="189"/>
      <c r="P43" s="189"/>
      <c r="Q43" s="317"/>
    </row>
    <row r="44" spans="1:17" s="224" customFormat="1" x14ac:dyDescent="0.3">
      <c r="A44" s="332">
        <v>28</v>
      </c>
      <c r="B44" s="311"/>
      <c r="C44" s="311"/>
      <c r="D44" s="228"/>
      <c r="E44" s="327"/>
      <c r="F44" s="236"/>
      <c r="G44" s="253"/>
      <c r="H44" s="254"/>
      <c r="I44" s="236"/>
      <c r="J44" s="255"/>
      <c r="K44" s="256"/>
      <c r="L44" s="257"/>
      <c r="M44" s="314"/>
      <c r="N44" s="190"/>
      <c r="O44" s="189"/>
      <c r="P44" s="189"/>
      <c r="Q44" s="317"/>
    </row>
    <row r="45" spans="1:17" s="224" customFormat="1" x14ac:dyDescent="0.3">
      <c r="A45" s="332">
        <v>29</v>
      </c>
      <c r="B45" s="311"/>
      <c r="C45" s="311"/>
      <c r="D45" s="228"/>
      <c r="E45" s="327"/>
      <c r="F45" s="236"/>
      <c r="G45" s="253"/>
      <c r="H45" s="254"/>
      <c r="I45" s="236"/>
      <c r="J45" s="255"/>
      <c r="K45" s="256"/>
      <c r="L45" s="257"/>
      <c r="M45" s="314"/>
      <c r="N45" s="190"/>
      <c r="O45" s="189"/>
      <c r="P45" s="189"/>
      <c r="Q45" s="317"/>
    </row>
    <row r="46" spans="1:17" s="224" customFormat="1" x14ac:dyDescent="0.3">
      <c r="A46" s="332">
        <v>30</v>
      </c>
      <c r="B46" s="311"/>
      <c r="C46" s="311"/>
      <c r="D46" s="228"/>
      <c r="E46" s="327"/>
      <c r="F46" s="236"/>
      <c r="G46" s="253"/>
      <c r="H46" s="254"/>
      <c r="I46" s="236"/>
      <c r="J46" s="255"/>
      <c r="K46" s="256"/>
      <c r="L46" s="257"/>
      <c r="M46" s="314"/>
      <c r="N46" s="190"/>
      <c r="O46" s="189"/>
      <c r="P46" s="189"/>
      <c r="Q46" s="317"/>
    </row>
    <row r="47" spans="1:17" s="224" customFormat="1" x14ac:dyDescent="0.3">
      <c r="A47" s="332">
        <v>31</v>
      </c>
      <c r="B47" s="311"/>
      <c r="C47" s="311"/>
      <c r="D47" s="228"/>
      <c r="E47" s="327"/>
      <c r="F47" s="236"/>
      <c r="G47" s="253"/>
      <c r="H47" s="254"/>
      <c r="I47" s="236"/>
      <c r="J47" s="255"/>
      <c r="K47" s="256"/>
      <c r="L47" s="257"/>
      <c r="M47" s="314"/>
      <c r="N47" s="190"/>
      <c r="O47" s="189"/>
      <c r="P47" s="189"/>
      <c r="Q47" s="317"/>
    </row>
    <row r="48" spans="1:17" s="224" customFormat="1" x14ac:dyDescent="0.3">
      <c r="A48" s="332">
        <v>32</v>
      </c>
      <c r="B48" s="311"/>
      <c r="C48" s="311"/>
      <c r="D48" s="228"/>
      <c r="E48" s="327"/>
      <c r="F48" s="236"/>
      <c r="G48" s="253"/>
      <c r="H48" s="254"/>
      <c r="I48" s="236"/>
      <c r="J48" s="255"/>
      <c r="K48" s="256"/>
      <c r="L48" s="257"/>
      <c r="M48" s="314"/>
      <c r="N48" s="190"/>
      <c r="O48" s="189"/>
      <c r="P48" s="189"/>
      <c r="Q48" s="317"/>
    </row>
    <row r="49" spans="1:17" s="224" customFormat="1" x14ac:dyDescent="0.3">
      <c r="A49" s="332">
        <v>33</v>
      </c>
      <c r="B49" s="311"/>
      <c r="C49" s="311"/>
      <c r="D49" s="228"/>
      <c r="E49" s="327"/>
      <c r="F49" s="236"/>
      <c r="G49" s="253"/>
      <c r="H49" s="254"/>
      <c r="I49" s="236"/>
      <c r="J49" s="255"/>
      <c r="K49" s="256"/>
      <c r="L49" s="257"/>
      <c r="M49" s="314"/>
      <c r="N49" s="190"/>
      <c r="O49" s="189"/>
      <c r="P49" s="189"/>
      <c r="Q49" s="317"/>
    </row>
    <row r="50" spans="1:17" s="224" customFormat="1" x14ac:dyDescent="0.3">
      <c r="A50" s="332">
        <v>34</v>
      </c>
      <c r="B50" s="311"/>
      <c r="C50" s="311"/>
      <c r="D50" s="228"/>
      <c r="E50" s="327"/>
      <c r="F50" s="236"/>
      <c r="G50" s="253"/>
      <c r="H50" s="254"/>
      <c r="I50" s="236"/>
      <c r="J50" s="255"/>
      <c r="K50" s="256"/>
      <c r="L50" s="257"/>
      <c r="M50" s="314"/>
      <c r="N50" s="190"/>
      <c r="O50" s="189"/>
      <c r="P50" s="189"/>
      <c r="Q50" s="317"/>
    </row>
    <row r="51" spans="1:17" s="224" customFormat="1" x14ac:dyDescent="0.3">
      <c r="A51" s="332">
        <v>35</v>
      </c>
      <c r="B51" s="311"/>
      <c r="C51" s="311"/>
      <c r="D51" s="228"/>
      <c r="E51" s="327"/>
      <c r="F51" s="236"/>
      <c r="G51" s="253"/>
      <c r="H51" s="254"/>
      <c r="I51" s="236"/>
      <c r="J51" s="255"/>
      <c r="K51" s="256"/>
      <c r="L51" s="257"/>
      <c r="M51" s="314"/>
      <c r="N51" s="190"/>
      <c r="O51" s="189"/>
      <c r="P51" s="189"/>
      <c r="Q51" s="317"/>
    </row>
    <row r="52" spans="1:17" s="224" customFormat="1" x14ac:dyDescent="0.3">
      <c r="A52" s="332">
        <v>36</v>
      </c>
      <c r="B52" s="311"/>
      <c r="C52" s="311"/>
      <c r="D52" s="228"/>
      <c r="E52" s="327"/>
      <c r="F52" s="236"/>
      <c r="G52" s="253"/>
      <c r="H52" s="254"/>
      <c r="I52" s="236"/>
      <c r="J52" s="255"/>
      <c r="K52" s="256"/>
      <c r="L52" s="257"/>
      <c r="M52" s="314"/>
      <c r="N52" s="190"/>
      <c r="O52" s="189"/>
      <c r="P52" s="189"/>
      <c r="Q52" s="317"/>
    </row>
    <row r="53" spans="1:17" s="224" customFormat="1" x14ac:dyDescent="0.3">
      <c r="A53" s="332">
        <v>37</v>
      </c>
      <c r="B53" s="311"/>
      <c r="C53" s="311"/>
      <c r="D53" s="228"/>
      <c r="E53" s="327"/>
      <c r="F53" s="236"/>
      <c r="G53" s="253"/>
      <c r="H53" s="254"/>
      <c r="I53" s="236"/>
      <c r="J53" s="255"/>
      <c r="K53" s="256"/>
      <c r="L53" s="257"/>
      <c r="M53" s="314"/>
      <c r="N53" s="190"/>
      <c r="O53" s="189"/>
      <c r="P53" s="189"/>
      <c r="Q53" s="317"/>
    </row>
    <row r="54" spans="1:17" s="224" customFormat="1" x14ac:dyDescent="0.3">
      <c r="A54" s="332">
        <v>38</v>
      </c>
      <c r="B54" s="311"/>
      <c r="C54" s="311"/>
      <c r="D54" s="228"/>
      <c r="E54" s="327"/>
      <c r="F54" s="236"/>
      <c r="G54" s="253"/>
      <c r="H54" s="254"/>
      <c r="I54" s="236"/>
      <c r="J54" s="255"/>
      <c r="K54" s="256"/>
      <c r="L54" s="257"/>
      <c r="M54" s="314"/>
      <c r="N54" s="190"/>
      <c r="O54" s="189"/>
      <c r="P54" s="189"/>
      <c r="Q54" s="317"/>
    </row>
    <row r="55" spans="1:17" s="224" customFormat="1" x14ac:dyDescent="0.3">
      <c r="A55" s="332">
        <v>39</v>
      </c>
      <c r="B55" s="311"/>
      <c r="C55" s="311"/>
      <c r="D55" s="228"/>
      <c r="E55" s="327"/>
      <c r="F55" s="236"/>
      <c r="G55" s="253"/>
      <c r="H55" s="254"/>
      <c r="I55" s="236"/>
      <c r="J55" s="255"/>
      <c r="K55" s="256"/>
      <c r="L55" s="257"/>
      <c r="M55" s="314"/>
      <c r="N55" s="190"/>
      <c r="O55" s="189"/>
      <c r="P55" s="189"/>
      <c r="Q55" s="317"/>
    </row>
    <row r="56" spans="1:17" s="224" customFormat="1" x14ac:dyDescent="0.3">
      <c r="A56" s="332">
        <v>40</v>
      </c>
      <c r="B56" s="311"/>
      <c r="C56" s="311"/>
      <c r="D56" s="228"/>
      <c r="E56" s="327"/>
      <c r="F56" s="236"/>
      <c r="G56" s="253"/>
      <c r="H56" s="254"/>
      <c r="I56" s="236"/>
      <c r="J56" s="255"/>
      <c r="K56" s="256"/>
      <c r="L56" s="257"/>
      <c r="M56" s="314"/>
      <c r="N56" s="190"/>
      <c r="O56" s="189"/>
      <c r="P56" s="189"/>
      <c r="Q56" s="317"/>
    </row>
    <row r="57" spans="1:17" s="224" customFormat="1" x14ac:dyDescent="0.3">
      <c r="A57" s="332">
        <v>41</v>
      </c>
      <c r="B57" s="311"/>
      <c r="C57" s="311"/>
      <c r="D57" s="228"/>
      <c r="E57" s="327"/>
      <c r="F57" s="236"/>
      <c r="G57" s="253"/>
      <c r="H57" s="254"/>
      <c r="I57" s="236"/>
      <c r="J57" s="255"/>
      <c r="K57" s="256"/>
      <c r="L57" s="257"/>
      <c r="M57" s="314"/>
      <c r="N57" s="190"/>
      <c r="O57" s="189"/>
      <c r="P57" s="189"/>
      <c r="Q57" s="317"/>
    </row>
    <row r="58" spans="1:17" s="224" customFormat="1" x14ac:dyDescent="0.3">
      <c r="A58" s="332">
        <v>42</v>
      </c>
      <c r="B58" s="311"/>
      <c r="C58" s="311"/>
      <c r="D58" s="228"/>
      <c r="E58" s="327"/>
      <c r="F58" s="236"/>
      <c r="G58" s="253"/>
      <c r="H58" s="254"/>
      <c r="I58" s="236"/>
      <c r="J58" s="255"/>
      <c r="K58" s="256"/>
      <c r="L58" s="257"/>
      <c r="M58" s="314"/>
      <c r="N58" s="190"/>
      <c r="O58" s="189"/>
      <c r="P58" s="189"/>
      <c r="Q58" s="317"/>
    </row>
    <row r="59" spans="1:17" s="224" customFormat="1" x14ac:dyDescent="0.3">
      <c r="A59" s="332">
        <v>43</v>
      </c>
      <c r="B59" s="311"/>
      <c r="C59" s="311"/>
      <c r="D59" s="228"/>
      <c r="E59" s="327"/>
      <c r="F59" s="236"/>
      <c r="G59" s="253"/>
      <c r="H59" s="254"/>
      <c r="I59" s="236"/>
      <c r="J59" s="255"/>
      <c r="K59" s="256"/>
      <c r="L59" s="257"/>
      <c r="M59" s="314"/>
      <c r="N59" s="190"/>
      <c r="O59" s="189"/>
      <c r="P59" s="189"/>
      <c r="Q59" s="317"/>
    </row>
    <row r="60" spans="1:17" s="224" customFormat="1" x14ac:dyDescent="0.3">
      <c r="A60" s="332">
        <v>44</v>
      </c>
      <c r="B60" s="311"/>
      <c r="C60" s="311"/>
      <c r="D60" s="228"/>
      <c r="E60" s="327"/>
      <c r="F60" s="236"/>
      <c r="G60" s="253"/>
      <c r="H60" s="254"/>
      <c r="I60" s="236"/>
      <c r="J60" s="255"/>
      <c r="K60" s="256"/>
      <c r="L60" s="257"/>
      <c r="M60" s="314"/>
      <c r="N60" s="190"/>
      <c r="O60" s="189"/>
      <c r="P60" s="189"/>
      <c r="Q60" s="317"/>
    </row>
    <row r="61" spans="1:17" s="224" customFormat="1" x14ac:dyDescent="0.3">
      <c r="A61" s="332">
        <v>45</v>
      </c>
      <c r="B61" s="311"/>
      <c r="C61" s="311"/>
      <c r="D61" s="228"/>
      <c r="E61" s="327"/>
      <c r="F61" s="236"/>
      <c r="G61" s="253"/>
      <c r="H61" s="254"/>
      <c r="I61" s="236"/>
      <c r="J61" s="255"/>
      <c r="K61" s="256"/>
      <c r="L61" s="257"/>
      <c r="M61" s="314"/>
      <c r="N61" s="190"/>
      <c r="O61" s="189"/>
      <c r="P61" s="189"/>
      <c r="Q61" s="317"/>
    </row>
    <row r="62" spans="1:17" s="224" customFormat="1" ht="15.75" thickBot="1" x14ac:dyDescent="0.35">
      <c r="A62" s="332">
        <v>46</v>
      </c>
      <c r="B62" s="311"/>
      <c r="C62" s="311"/>
      <c r="D62" s="228"/>
      <c r="E62" s="327"/>
      <c r="F62" s="236"/>
      <c r="G62" s="253"/>
      <c r="H62" s="254"/>
      <c r="I62" s="236"/>
      <c r="J62" s="255"/>
      <c r="K62" s="256"/>
      <c r="L62" s="257"/>
      <c r="M62" s="314"/>
      <c r="N62" s="190"/>
      <c r="O62" s="189"/>
      <c r="P62" s="189"/>
      <c r="Q62" s="317"/>
    </row>
    <row r="63" spans="1:17" ht="15.75" thickBot="1" x14ac:dyDescent="0.35">
      <c r="A63" s="188" t="s">
        <v>132</v>
      </c>
      <c r="B63" s="187"/>
      <c r="C63" s="187"/>
      <c r="D63" s="187"/>
      <c r="E63" s="187"/>
      <c r="F63" s="185">
        <f>SUM(F17:F62)</f>
        <v>0</v>
      </c>
      <c r="G63" s="185">
        <f>SUM(G17:G62)</f>
        <v>0</v>
      </c>
      <c r="H63" s="186"/>
      <c r="I63" s="185">
        <f>SUM(I17:I62)</f>
        <v>0</v>
      </c>
      <c r="J63" s="185">
        <f>SUM(J17:J62)</f>
        <v>0</v>
      </c>
      <c r="K63" s="185">
        <f>SUM(K17:K62)</f>
        <v>0</v>
      </c>
      <c r="L63" s="185">
        <f>SUM(L17:L62)</f>
        <v>0</v>
      </c>
      <c r="M63" s="184"/>
      <c r="N63" s="183">
        <f>SUM(N17:N62)</f>
        <v>0</v>
      </c>
      <c r="O63" s="182">
        <f>SUM(O17:O62)</f>
        <v>0</v>
      </c>
      <c r="P63" s="182">
        <f>SUM(P17:P62)</f>
        <v>0</v>
      </c>
      <c r="Q63" s="318"/>
    </row>
    <row r="64" spans="1:17" ht="15.75" thickBot="1" x14ac:dyDescent="0.35"/>
    <row r="65" spans="1:10" ht="79.55" customHeight="1" thickBot="1" x14ac:dyDescent="0.35">
      <c r="A65" s="473"/>
      <c r="B65" s="474"/>
      <c r="C65" s="474"/>
      <c r="D65" s="474"/>
      <c r="E65" s="474"/>
      <c r="F65" s="474"/>
      <c r="G65" s="475"/>
    </row>
    <row r="66" spans="1:10" x14ac:dyDescent="0.3">
      <c r="A66" s="166" t="s">
        <v>82</v>
      </c>
    </row>
    <row r="67" spans="1:10" ht="56.15" customHeight="1" x14ac:dyDescent="0.3">
      <c r="A67" s="476" t="s">
        <v>124</v>
      </c>
      <c r="B67" s="476"/>
      <c r="C67" s="476"/>
      <c r="D67" s="476"/>
      <c r="E67" s="476"/>
      <c r="F67" s="476"/>
      <c r="G67" s="476"/>
      <c r="H67" s="221"/>
      <c r="I67" s="221"/>
      <c r="J67" s="221"/>
    </row>
    <row r="77" spans="1:10" ht="15.05" customHeight="1" x14ac:dyDescent="0.3"/>
    <row r="78" spans="1:10" ht="14.75" customHeight="1" x14ac:dyDescent="0.3"/>
    <row r="79" spans="1:10" ht="14.75" customHeight="1" x14ac:dyDescent="0.3"/>
    <row r="80" spans="1:10" ht="14.75" customHeight="1" x14ac:dyDescent="0.3"/>
  </sheetData>
  <sheetProtection algorithmName="SHA-512" hashValue="WFa2sDDI15fG/J1EPhspfQ9e2F8aOV5lO+rYfxBihiIUBL2SCGGuk+mS7z/vE7kPhpr4zyidt8ehmsmONptaZA==" saltValue="c6equHpysejxaogsuW7zbA==" spinCount="100000" sheet="1" objects="1" scenarios="1" formatRows="0" insertRows="0" deleteRows="0"/>
  <mergeCells count="9">
    <mergeCell ref="A14:M15"/>
    <mergeCell ref="A65:G65"/>
    <mergeCell ref="A67:G67"/>
    <mergeCell ref="N14:Q15"/>
    <mergeCell ref="D6:E6"/>
    <mergeCell ref="D7:Q7"/>
    <mergeCell ref="D8:Q8"/>
    <mergeCell ref="D10:E10"/>
    <mergeCell ref="F10:G10"/>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S35"/>
  <sheetViews>
    <sheetView view="pageBreakPreview" topLeftCell="A4" zoomScale="85" zoomScaleNormal="70" zoomScaleSheetLayoutView="85" workbookViewId="0">
      <selection activeCell="E9" sqref="E9"/>
    </sheetView>
  </sheetViews>
  <sheetFormatPr baseColWidth="10" defaultColWidth="10.875" defaultRowHeight="15.05" x14ac:dyDescent="0.3"/>
  <cols>
    <col min="1" max="1" width="4.375" style="166" customWidth="1"/>
    <col min="2" max="2" width="32.625" style="166" customWidth="1"/>
    <col min="3" max="3" width="10.875" style="166"/>
    <col min="4" max="4" width="12.625" style="166" customWidth="1"/>
    <col min="5" max="5" width="37.875" style="166" customWidth="1"/>
    <col min="6" max="7" width="10.875" style="166"/>
    <col min="8" max="8" width="34.875" style="166" customWidth="1"/>
    <col min="9" max="16384" width="10.875" style="166"/>
  </cols>
  <sheetData>
    <row r="4" spans="1:19" s="238" customFormat="1" x14ac:dyDescent="0.3">
      <c r="A4" s="204" t="s">
        <v>93</v>
      </c>
      <c r="B4" s="239"/>
      <c r="C4" s="239"/>
      <c r="D4" s="463">
        <f>Übersicht!C8</f>
        <v>0</v>
      </c>
      <c r="E4" s="464"/>
      <c r="F4" s="465"/>
      <c r="G4" s="232"/>
      <c r="H4" s="232"/>
      <c r="I4" s="232"/>
      <c r="J4" s="232"/>
      <c r="K4" s="233"/>
      <c r="L4" s="233"/>
      <c r="M4" s="233"/>
      <c r="N4" s="233"/>
      <c r="O4" s="233"/>
      <c r="P4" s="233"/>
      <c r="Q4" s="233"/>
      <c r="R4" s="233"/>
      <c r="S4" s="233"/>
    </row>
    <row r="5" spans="1:19" s="238" customFormat="1" x14ac:dyDescent="0.3">
      <c r="A5" s="204" t="s">
        <v>92</v>
      </c>
      <c r="B5" s="239"/>
      <c r="C5" s="239"/>
      <c r="D5" s="470">
        <f>Übersicht!C9</f>
        <v>0</v>
      </c>
      <c r="E5" s="471"/>
      <c r="F5" s="471"/>
      <c r="G5" s="471"/>
      <c r="H5" s="471"/>
      <c r="I5" s="471"/>
      <c r="J5" s="242"/>
      <c r="K5" s="216"/>
      <c r="L5" s="216"/>
      <c r="M5" s="216"/>
      <c r="N5" s="216"/>
      <c r="O5" s="216"/>
      <c r="P5" s="216"/>
      <c r="Q5" s="216"/>
      <c r="R5" s="216"/>
      <c r="S5" s="216"/>
    </row>
    <row r="6" spans="1:19" s="238" customFormat="1" x14ac:dyDescent="0.3">
      <c r="A6" s="204" t="s">
        <v>91</v>
      </c>
      <c r="B6" s="239"/>
      <c r="C6" s="239"/>
      <c r="D6" s="470">
        <f>Übersicht!C10</f>
        <v>0</v>
      </c>
      <c r="E6" s="471"/>
      <c r="F6" s="471"/>
      <c r="G6" s="471"/>
      <c r="H6" s="471"/>
      <c r="I6" s="471"/>
      <c r="J6" s="472"/>
      <c r="K6" s="216"/>
      <c r="L6" s="216"/>
      <c r="M6" s="216"/>
      <c r="N6" s="216"/>
      <c r="O6" s="216"/>
      <c r="P6" s="216"/>
      <c r="Q6" s="216"/>
      <c r="R6" s="216"/>
      <c r="S6" s="216"/>
    </row>
    <row r="7" spans="1:19" s="238" customFormat="1" x14ac:dyDescent="0.3">
      <c r="A7" s="204" t="s">
        <v>142</v>
      </c>
      <c r="B7" s="239"/>
      <c r="C7" s="239"/>
      <c r="D7" s="176">
        <f>Übersicht!C15</f>
        <v>0</v>
      </c>
      <c r="E7" s="239"/>
      <c r="F7" s="239"/>
      <c r="G7" s="239"/>
      <c r="H7" s="239"/>
      <c r="I7" s="239"/>
      <c r="J7" s="239"/>
    </row>
    <row r="8" spans="1:19" s="238" customFormat="1" x14ac:dyDescent="0.3">
      <c r="A8" s="204" t="s">
        <v>87</v>
      </c>
      <c r="B8" s="239"/>
      <c r="C8" s="239"/>
      <c r="D8" s="240">
        <f>Übersicht!C18</f>
        <v>0</v>
      </c>
      <c r="E8" s="241">
        <f>Übersicht!D18</f>
        <v>0</v>
      </c>
      <c r="F8" s="243"/>
      <c r="G8" s="492" t="s">
        <v>137</v>
      </c>
      <c r="H8" s="493"/>
      <c r="I8" s="494">
        <f>Übersicht!C19</f>
        <v>0</v>
      </c>
      <c r="J8" s="495"/>
      <c r="L8" s="237"/>
    </row>
    <row r="10" spans="1:19" ht="19" thickBot="1" x14ac:dyDescent="0.4">
      <c r="A10" s="203" t="s">
        <v>126</v>
      </c>
      <c r="B10" s="173"/>
      <c r="C10" s="173"/>
    </row>
    <row r="11" spans="1:19" ht="21.45" customHeight="1" x14ac:dyDescent="0.3">
      <c r="A11" s="447" t="s">
        <v>75</v>
      </c>
      <c r="B11" s="481"/>
      <c r="C11" s="481"/>
      <c r="D11" s="481"/>
      <c r="E11" s="481"/>
      <c r="F11" s="457" t="s">
        <v>112</v>
      </c>
      <c r="G11" s="481"/>
      <c r="H11" s="481"/>
      <c r="I11" s="482"/>
    </row>
    <row r="12" spans="1:19" ht="15.05" customHeight="1" thickBot="1" x14ac:dyDescent="0.35">
      <c r="A12" s="483"/>
      <c r="B12" s="484"/>
      <c r="C12" s="484"/>
      <c r="D12" s="484"/>
      <c r="E12" s="484"/>
      <c r="F12" s="483"/>
      <c r="G12" s="484"/>
      <c r="H12" s="484"/>
      <c r="I12" s="485"/>
    </row>
    <row r="13" spans="1:19" ht="57.95" customHeight="1" thickBot="1" x14ac:dyDescent="0.35">
      <c r="A13" s="202"/>
      <c r="B13" s="197" t="s">
        <v>117</v>
      </c>
      <c r="C13" s="197" t="s">
        <v>114</v>
      </c>
      <c r="D13" s="197" t="s">
        <v>116</v>
      </c>
      <c r="E13" s="201" t="s">
        <v>5</v>
      </c>
      <c r="F13" s="222" t="s">
        <v>115</v>
      </c>
      <c r="G13" s="223" t="s">
        <v>95</v>
      </c>
      <c r="H13" s="477" t="s">
        <v>7</v>
      </c>
      <c r="I13" s="478"/>
    </row>
    <row r="14" spans="1:19" x14ac:dyDescent="0.3">
      <c r="A14" s="215">
        <v>1</v>
      </c>
      <c r="B14" s="266"/>
      <c r="C14" s="266"/>
      <c r="D14" s="267"/>
      <c r="E14" s="319"/>
      <c r="F14" s="214"/>
      <c r="G14" s="213"/>
      <c r="H14" s="488"/>
      <c r="I14" s="489"/>
    </row>
    <row r="15" spans="1:19" x14ac:dyDescent="0.3">
      <c r="A15" s="193">
        <v>2</v>
      </c>
      <c r="B15" s="228"/>
      <c r="C15" s="228"/>
      <c r="D15" s="236"/>
      <c r="E15" s="320"/>
      <c r="F15" s="212"/>
      <c r="G15" s="211"/>
      <c r="H15" s="479"/>
      <c r="I15" s="480"/>
    </row>
    <row r="16" spans="1:19" x14ac:dyDescent="0.3">
      <c r="A16" s="193">
        <v>3</v>
      </c>
      <c r="B16" s="228"/>
      <c r="C16" s="228"/>
      <c r="D16" s="236"/>
      <c r="E16" s="320"/>
      <c r="F16" s="212"/>
      <c r="G16" s="211"/>
      <c r="H16" s="479"/>
      <c r="I16" s="480"/>
    </row>
    <row r="17" spans="1:9" x14ac:dyDescent="0.3">
      <c r="A17" s="193">
        <v>4</v>
      </c>
      <c r="B17" s="228"/>
      <c r="C17" s="228"/>
      <c r="D17" s="236"/>
      <c r="E17" s="320"/>
      <c r="F17" s="212"/>
      <c r="G17" s="211"/>
      <c r="H17" s="479"/>
      <c r="I17" s="480"/>
    </row>
    <row r="18" spans="1:9" x14ac:dyDescent="0.3">
      <c r="A18" s="193">
        <v>5</v>
      </c>
      <c r="B18" s="228"/>
      <c r="C18" s="228"/>
      <c r="D18" s="236"/>
      <c r="E18" s="320"/>
      <c r="F18" s="212"/>
      <c r="G18" s="211"/>
      <c r="H18" s="479"/>
      <c r="I18" s="480"/>
    </row>
    <row r="19" spans="1:9" s="224" customFormat="1" x14ac:dyDescent="0.3">
      <c r="A19" s="193">
        <v>6</v>
      </c>
      <c r="B19" s="228"/>
      <c r="C19" s="228"/>
      <c r="D19" s="236"/>
      <c r="E19" s="320"/>
      <c r="F19" s="212"/>
      <c r="G19" s="211"/>
      <c r="H19" s="479"/>
      <c r="I19" s="480"/>
    </row>
    <row r="20" spans="1:9" s="224" customFormat="1" x14ac:dyDescent="0.3">
      <c r="A20" s="193">
        <v>7</v>
      </c>
      <c r="B20" s="228"/>
      <c r="C20" s="228"/>
      <c r="D20" s="236"/>
      <c r="E20" s="320"/>
      <c r="F20" s="212"/>
      <c r="G20" s="211"/>
      <c r="H20" s="479"/>
      <c r="I20" s="480"/>
    </row>
    <row r="21" spans="1:9" ht="15.75" thickBot="1" x14ac:dyDescent="0.35">
      <c r="A21" s="210" t="s">
        <v>113</v>
      </c>
      <c r="B21" s="209"/>
      <c r="C21" s="271"/>
      <c r="D21" s="191">
        <f>SUM(D14:D20)</f>
        <v>0</v>
      </c>
      <c r="E21" s="209"/>
      <c r="F21" s="208">
        <f>SUM(F14:F20)</f>
        <v>0</v>
      </c>
      <c r="G21" s="207">
        <f>SUM(G14:G20)</f>
        <v>0</v>
      </c>
      <c r="H21" s="486"/>
      <c r="I21" s="487"/>
    </row>
    <row r="23" spans="1:9" ht="19" thickBot="1" x14ac:dyDescent="0.4">
      <c r="A23" s="203" t="s">
        <v>127</v>
      </c>
    </row>
    <row r="24" spans="1:9" ht="14.75" customHeight="1" x14ac:dyDescent="0.3">
      <c r="A24" s="447" t="s">
        <v>75</v>
      </c>
      <c r="B24" s="481"/>
      <c r="C24" s="481"/>
      <c r="D24" s="481"/>
      <c r="E24" s="481"/>
      <c r="F24" s="457" t="s">
        <v>112</v>
      </c>
      <c r="G24" s="481"/>
      <c r="H24" s="481"/>
      <c r="I24" s="482"/>
    </row>
    <row r="25" spans="1:9" ht="15.75" thickBot="1" x14ac:dyDescent="0.35">
      <c r="A25" s="483"/>
      <c r="B25" s="484"/>
      <c r="C25" s="484"/>
      <c r="D25" s="484"/>
      <c r="E25" s="484"/>
      <c r="F25" s="483"/>
      <c r="G25" s="484"/>
      <c r="H25" s="484"/>
      <c r="I25" s="485"/>
    </row>
    <row r="26" spans="1:9" ht="44.2" customHeight="1" thickBot="1" x14ac:dyDescent="0.35">
      <c r="A26" s="202"/>
      <c r="B26" s="197"/>
      <c r="C26" s="197" t="s">
        <v>114</v>
      </c>
      <c r="D26" s="197" t="s">
        <v>116</v>
      </c>
      <c r="E26" s="201" t="s">
        <v>5</v>
      </c>
      <c r="F26" s="222" t="s">
        <v>115</v>
      </c>
      <c r="G26" s="223" t="s">
        <v>95</v>
      </c>
      <c r="H26" s="477" t="s">
        <v>7</v>
      </c>
      <c r="I26" s="478"/>
    </row>
    <row r="27" spans="1:9" ht="15.75" thickBot="1" x14ac:dyDescent="0.35">
      <c r="A27" s="323"/>
      <c r="B27" s="322"/>
      <c r="C27" s="325"/>
      <c r="D27" s="324"/>
      <c r="E27" s="321"/>
      <c r="F27" s="330"/>
      <c r="G27" s="330"/>
      <c r="H27" s="490"/>
      <c r="I27" s="491"/>
    </row>
    <row r="29" spans="1:9" ht="14.75" customHeight="1" thickBot="1" x14ac:dyDescent="0.35"/>
    <row r="30" spans="1:9" ht="15.75" hidden="1" thickBot="1" x14ac:dyDescent="0.35"/>
    <row r="31" spans="1:9" ht="15.75" hidden="1" thickBot="1" x14ac:dyDescent="0.35">
      <c r="A31" s="166" t="s">
        <v>113</v>
      </c>
    </row>
    <row r="32" spans="1:9" ht="15.75" hidden="1" thickBot="1" x14ac:dyDescent="0.35"/>
    <row r="33" spans="1:13" ht="70.2" customHeight="1" thickBot="1" x14ac:dyDescent="0.35">
      <c r="A33" s="454"/>
      <c r="B33" s="455"/>
      <c r="C33" s="455"/>
      <c r="D33" s="455"/>
      <c r="E33" s="456"/>
      <c r="F33" s="206"/>
      <c r="G33" s="205"/>
      <c r="H33" s="205"/>
    </row>
    <row r="34" spans="1:13" x14ac:dyDescent="0.3">
      <c r="A34" s="166" t="s">
        <v>82</v>
      </c>
    </row>
    <row r="35" spans="1:13" ht="51.55" customHeight="1" x14ac:dyDescent="0.3">
      <c r="A35" s="453" t="s">
        <v>124</v>
      </c>
      <c r="B35" s="453"/>
      <c r="C35" s="453"/>
      <c r="D35" s="453"/>
      <c r="E35" s="453"/>
      <c r="F35" s="453"/>
      <c r="G35" s="453"/>
      <c r="H35" s="453"/>
      <c r="I35" s="453"/>
      <c r="J35" s="221"/>
      <c r="K35" s="221"/>
      <c r="L35" s="167"/>
      <c r="M35" s="167"/>
    </row>
  </sheetData>
  <sheetProtection algorithmName="SHA-512" hashValue="IPh836k/QYGtfcFhkggqQUYAylcWj5vTAU6Rzv666m3TXL7bGCn2Ez29bU9JNdd5vEVXokBW5rKCtguTyFe/aw==" saltValue="HVpFAjQzW+IiPZjOEN2nvQ==" spinCount="100000" sheet="1" objects="1" scenarios="1"/>
  <mergeCells count="22">
    <mergeCell ref="G8:H8"/>
    <mergeCell ref="D4:F4"/>
    <mergeCell ref="D5:I5"/>
    <mergeCell ref="D6:J6"/>
    <mergeCell ref="H15:I15"/>
    <mergeCell ref="I8:J8"/>
    <mergeCell ref="H26:I26"/>
    <mergeCell ref="H17:I17"/>
    <mergeCell ref="H19:I19"/>
    <mergeCell ref="A35:I35"/>
    <mergeCell ref="F11:I12"/>
    <mergeCell ref="A24:E25"/>
    <mergeCell ref="A33:E33"/>
    <mergeCell ref="H21:I21"/>
    <mergeCell ref="A11:E12"/>
    <mergeCell ref="H13:I13"/>
    <mergeCell ref="H14:I14"/>
    <mergeCell ref="H18:I18"/>
    <mergeCell ref="H27:I27"/>
    <mergeCell ref="F24:I25"/>
    <mergeCell ref="H20:I20"/>
    <mergeCell ref="H16:I16"/>
  </mergeCells>
  <pageMargins left="0.70866141732283472" right="0.70866141732283472" top="0.78740157480314965" bottom="0.78740157480314965" header="0.31496062992125984" footer="0.31496062992125984"/>
  <pageSetup paperSize="8" orientation="landscape"/>
  <headerFooter>
    <oddFooter>&amp;C&amp;9&amp;F, &amp;A</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indexed="42"/>
    <pageSetUpPr fitToPage="1"/>
  </sheetPr>
  <dimension ref="A1:AB358"/>
  <sheetViews>
    <sheetView zoomScale="70" zoomScaleNormal="70" zoomScaleSheetLayoutView="100" workbookViewId="0">
      <selection activeCell="M7" sqref="M7"/>
    </sheetView>
  </sheetViews>
  <sheetFormatPr baseColWidth="10" defaultColWidth="11.375" defaultRowHeight="14.4" outlineLevelCol="1" x14ac:dyDescent="0.3"/>
  <cols>
    <col min="1" max="1" width="2"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375" style="3" customWidth="1"/>
    <col min="9" max="9" width="15.875" style="3" customWidth="1"/>
    <col min="10" max="10" width="3.125" style="3" customWidth="1"/>
    <col min="11" max="11" width="14" style="3" customWidth="1"/>
    <col min="12" max="12" width="16.875" style="3" customWidth="1"/>
    <col min="13" max="13" width="15.875" style="3" customWidth="1"/>
    <col min="14" max="14" width="3.375" style="3" customWidth="1"/>
    <col min="15" max="15" width="2.625" style="3" customWidth="1" outlineLevel="1"/>
    <col min="16" max="16" width="12.37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375" style="3" customWidth="1" outlineLevel="1"/>
    <col min="24" max="24" width="4.375" style="3" customWidth="1" outlineLevel="1"/>
    <col min="25" max="25" width="19.875" style="3" customWidth="1" outlineLevel="1"/>
    <col min="26" max="27" width="15.875" style="3" customWidth="1" outlineLevel="1"/>
    <col min="28" max="28" width="2.375" style="3" customWidth="1" outlineLevel="1"/>
    <col min="29" max="29" width="6" style="3" customWidth="1"/>
    <col min="30" max="16384" width="11.37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602"/>
      <c r="B3" s="603"/>
      <c r="C3" s="603"/>
      <c r="D3" s="603"/>
      <c r="E3" s="603"/>
      <c r="F3" s="603"/>
      <c r="G3" s="603"/>
      <c r="H3" s="603"/>
      <c r="I3" s="603"/>
      <c r="J3" s="603"/>
      <c r="K3" s="603"/>
      <c r="L3" s="603"/>
      <c r="M3" s="603"/>
      <c r="N3" s="604"/>
      <c r="O3" s="624"/>
      <c r="P3" s="625"/>
      <c r="Q3" s="625"/>
      <c r="R3" s="625"/>
      <c r="S3" s="625"/>
      <c r="T3" s="625"/>
      <c r="U3" s="625"/>
      <c r="V3" s="625"/>
      <c r="W3" s="625"/>
      <c r="X3" s="625"/>
      <c r="Y3" s="625"/>
      <c r="Z3" s="625"/>
      <c r="AA3" s="625"/>
      <c r="AB3" s="626"/>
    </row>
    <row r="4" spans="1:28" ht="20.95" customHeight="1" x14ac:dyDescent="0.3">
      <c r="A4" s="605" t="s">
        <v>79</v>
      </c>
      <c r="B4" s="606"/>
      <c r="C4" s="606"/>
      <c r="D4" s="606"/>
      <c r="E4" s="606"/>
      <c r="F4" s="606"/>
      <c r="G4" s="606"/>
      <c r="H4" s="606"/>
      <c r="I4" s="606"/>
      <c r="J4" s="606"/>
      <c r="K4" s="606"/>
      <c r="L4" s="606"/>
      <c r="M4" s="606"/>
      <c r="N4" s="607"/>
      <c r="O4" s="627"/>
      <c r="P4" s="628"/>
      <c r="Q4" s="628"/>
      <c r="R4" s="628"/>
      <c r="S4" s="628"/>
      <c r="T4" s="628"/>
      <c r="U4" s="628"/>
      <c r="V4" s="628"/>
      <c r="W4" s="628"/>
      <c r="X4" s="628"/>
      <c r="Y4" s="628"/>
      <c r="Z4" s="628"/>
      <c r="AA4" s="628"/>
      <c r="AB4" s="62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608">
        <f>Übersicht!C8</f>
        <v>0</v>
      </c>
      <c r="G6" s="609"/>
      <c r="H6" s="609"/>
      <c r="I6" s="610"/>
      <c r="J6" s="611" t="s">
        <v>121</v>
      </c>
      <c r="K6" s="611"/>
      <c r="L6" s="141">
        <f>Übersicht!C18</f>
        <v>0</v>
      </c>
      <c r="M6" s="142">
        <f>Übersicht!D18</f>
        <v>0</v>
      </c>
      <c r="N6" s="20"/>
      <c r="O6" s="14"/>
      <c r="P6" s="50"/>
      <c r="Q6" s="50"/>
      <c r="R6" s="50"/>
      <c r="S6" s="51" t="s">
        <v>119</v>
      </c>
      <c r="T6" s="608">
        <f>F6</f>
        <v>0</v>
      </c>
      <c r="U6" s="609"/>
      <c r="V6" s="609"/>
      <c r="W6" s="610"/>
      <c r="X6" s="23"/>
      <c r="Y6" s="50" t="s">
        <v>120</v>
      </c>
      <c r="Z6" s="135">
        <f>L6</f>
        <v>0</v>
      </c>
      <c r="AA6" s="136">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78</v>
      </c>
      <c r="C8" s="615">
        <f>Übersicht!C10</f>
        <v>0</v>
      </c>
      <c r="D8" s="616"/>
      <c r="E8" s="616"/>
      <c r="F8" s="616"/>
      <c r="G8" s="616"/>
      <c r="H8" s="616"/>
      <c r="I8" s="616"/>
      <c r="J8" s="616"/>
      <c r="K8" s="617"/>
      <c r="L8" s="50"/>
      <c r="M8" s="218"/>
      <c r="N8" s="20"/>
      <c r="O8" s="14"/>
      <c r="P8" s="50" t="s">
        <v>76</v>
      </c>
      <c r="Q8" s="615">
        <f>C8</f>
        <v>0</v>
      </c>
      <c r="R8" s="616"/>
      <c r="S8" s="616"/>
      <c r="T8" s="616"/>
      <c r="U8" s="616"/>
      <c r="V8" s="616"/>
      <c r="W8" s="616"/>
      <c r="X8" s="616"/>
      <c r="Y8" s="617"/>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615">
        <f>Übersicht!C9</f>
        <v>0</v>
      </c>
      <c r="D10" s="616"/>
      <c r="E10" s="616"/>
      <c r="F10" s="616"/>
      <c r="G10" s="616"/>
      <c r="H10" s="616"/>
      <c r="I10" s="616"/>
      <c r="J10" s="616"/>
      <c r="K10" s="616"/>
      <c r="L10" s="616"/>
      <c r="M10" s="617"/>
      <c r="N10" s="20"/>
      <c r="O10" s="14"/>
      <c r="P10" s="50" t="s">
        <v>77</v>
      </c>
      <c r="Q10" s="615">
        <f>C10</f>
        <v>0</v>
      </c>
      <c r="R10" s="616"/>
      <c r="S10" s="616"/>
      <c r="T10" s="616"/>
      <c r="U10" s="616"/>
      <c r="V10" s="616"/>
      <c r="W10" s="616"/>
      <c r="X10" s="616"/>
      <c r="Y10" s="616"/>
      <c r="Z10" s="616"/>
      <c r="AA10" s="617"/>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618"/>
      <c r="B12" s="619"/>
      <c r="C12" s="619"/>
      <c r="D12" s="619"/>
      <c r="E12" s="619"/>
      <c r="F12" s="619"/>
      <c r="G12" s="619"/>
      <c r="H12" s="619"/>
      <c r="I12" s="619"/>
      <c r="J12" s="619"/>
      <c r="K12" s="619"/>
      <c r="L12" s="619"/>
      <c r="M12" s="6"/>
      <c r="N12" s="7"/>
      <c r="O12" s="618"/>
      <c r="P12" s="619"/>
      <c r="Q12" s="619"/>
      <c r="R12" s="619"/>
      <c r="S12" s="619"/>
      <c r="T12" s="619"/>
      <c r="U12" s="619"/>
      <c r="V12" s="619"/>
      <c r="W12" s="619"/>
      <c r="X12" s="619"/>
      <c r="Y12" s="619"/>
      <c r="Z12" s="619"/>
      <c r="AA12" s="6"/>
      <c r="AB12" s="7"/>
    </row>
    <row r="13" spans="1:28" ht="13.4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3" t="s">
        <v>39</v>
      </c>
      <c r="L14" s="583"/>
      <c r="M14" s="583"/>
      <c r="N14" s="78"/>
      <c r="O14" s="620"/>
      <c r="P14" s="621"/>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84">
        <f>I45</f>
        <v>0</v>
      </c>
      <c r="L15" s="584"/>
      <c r="M15" s="584"/>
      <c r="N15" s="78"/>
      <c r="O15" s="164"/>
      <c r="P15" s="165"/>
      <c r="Q15" s="52"/>
      <c r="R15" s="53"/>
      <c r="S15" s="53"/>
      <c r="T15" s="53"/>
      <c r="U15" s="53"/>
      <c r="V15" s="53"/>
      <c r="W15" s="53"/>
      <c r="X15" s="27"/>
      <c r="Y15" s="27"/>
      <c r="Z15" s="27"/>
      <c r="AA15" s="27"/>
      <c r="AB15" s="57"/>
    </row>
    <row r="16" spans="1:28" ht="13.4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622" t="s">
        <v>48</v>
      </c>
      <c r="L17" s="622"/>
      <c r="M17" s="622"/>
      <c r="N17" s="623"/>
      <c r="O17" s="164"/>
      <c r="P17" s="165"/>
      <c r="Q17" s="52"/>
      <c r="R17" s="53"/>
      <c r="S17" s="53"/>
      <c r="T17" s="53"/>
      <c r="U17" s="53"/>
      <c r="V17" s="53"/>
      <c r="W17" s="53"/>
      <c r="X17" s="27"/>
      <c r="Y17" s="27"/>
      <c r="Z17" s="27"/>
      <c r="AA17" s="27"/>
      <c r="AB17" s="57"/>
    </row>
    <row r="18" spans="1:28" ht="13.4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622" t="s">
        <v>47</v>
      </c>
      <c r="L19" s="622"/>
      <c r="M19" s="622"/>
      <c r="N19" s="623"/>
      <c r="O19" s="164"/>
      <c r="P19" s="165"/>
      <c r="Q19" s="52"/>
      <c r="R19" s="53"/>
      <c r="S19" s="83"/>
      <c r="T19" s="83"/>
      <c r="U19" s="83"/>
      <c r="V19" s="83"/>
      <c r="W19" s="121" t="str">
        <f>IF(X19&lt;&gt;"","Rechnerische Prüfung durch die","")</f>
        <v/>
      </c>
      <c r="X19" s="637"/>
      <c r="Y19" s="637"/>
      <c r="Z19" s="637"/>
      <c r="AA19" s="27"/>
      <c r="AB19" s="57"/>
    </row>
    <row r="20" spans="1:28" ht="44.2" customHeight="1" thickTop="1" thickBot="1" x14ac:dyDescent="0.35">
      <c r="A20" s="592" t="s">
        <v>81</v>
      </c>
      <c r="B20" s="593"/>
      <c r="C20" s="593"/>
      <c r="D20" s="593"/>
      <c r="E20" s="593"/>
      <c r="F20" s="593"/>
      <c r="G20" s="593"/>
      <c r="H20" s="593"/>
      <c r="I20" s="593"/>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92"/>
      <c r="B21" s="594"/>
      <c r="C21" s="594"/>
      <c r="D21" s="594"/>
      <c r="E21" s="594"/>
      <c r="F21" s="594"/>
      <c r="G21" s="594"/>
      <c r="H21" s="594"/>
      <c r="I21" s="594"/>
      <c r="J21" s="110"/>
      <c r="K21" s="577" t="s">
        <v>28</v>
      </c>
      <c r="L21" s="578"/>
      <c r="M21" s="579"/>
      <c r="N21" s="20"/>
      <c r="O21" s="14"/>
      <c r="P21" s="29"/>
      <c r="Q21" s="29"/>
      <c r="R21" s="29"/>
      <c r="S21" s="29"/>
      <c r="T21" s="29"/>
      <c r="U21" s="29"/>
      <c r="V21" s="29"/>
      <c r="W21" s="29"/>
      <c r="X21" s="48"/>
      <c r="Y21" s="577" t="s">
        <v>28</v>
      </c>
      <c r="Z21" s="578"/>
      <c r="AA21" s="579"/>
      <c r="AB21" s="20"/>
    </row>
    <row r="22" spans="1:28" ht="43.2" customHeight="1" thickTop="1" thickBot="1" x14ac:dyDescent="0.35">
      <c r="A22" s="14"/>
      <c r="B22" s="90" t="s">
        <v>41</v>
      </c>
      <c r="C22" s="595"/>
      <c r="D22" s="596"/>
      <c r="E22" s="596"/>
      <c r="F22" s="596"/>
      <c r="G22" s="596"/>
      <c r="H22" s="597"/>
      <c r="I22" s="91"/>
      <c r="J22" s="25"/>
      <c r="K22" s="580"/>
      <c r="L22" s="581"/>
      <c r="M22" s="582"/>
      <c r="N22" s="20"/>
      <c r="O22" s="14"/>
      <c r="P22" s="638" t="s">
        <v>21</v>
      </c>
      <c r="Q22" s="630" t="str">
        <f>IF(X19&lt;&gt;"",C22,"")</f>
        <v/>
      </c>
      <c r="R22" s="631"/>
      <c r="S22" s="631"/>
      <c r="T22" s="631"/>
      <c r="U22" s="631"/>
      <c r="V22" s="632"/>
      <c r="W22" s="123" t="str">
        <f>IF(X19&lt;&gt;"",I22,"")</f>
        <v/>
      </c>
      <c r="X22" s="25"/>
      <c r="Y22" s="580"/>
      <c r="Z22" s="581"/>
      <c r="AA22" s="582"/>
      <c r="AB22" s="20"/>
    </row>
    <row r="23" spans="1:28" ht="20.95" customHeight="1" thickBot="1" x14ac:dyDescent="0.35">
      <c r="A23" s="59"/>
      <c r="B23" s="82"/>
      <c r="C23" s="114"/>
      <c r="D23" s="114"/>
      <c r="E23" s="115"/>
      <c r="F23" s="116"/>
      <c r="G23" s="117"/>
      <c r="H23" s="118"/>
      <c r="I23" s="92" t="s">
        <v>51</v>
      </c>
      <c r="J23" s="27"/>
      <c r="K23" s="60"/>
      <c r="L23" s="585" t="s">
        <v>14</v>
      </c>
      <c r="M23" s="586"/>
      <c r="N23" s="20"/>
      <c r="O23" s="59"/>
      <c r="P23" s="639"/>
      <c r="Q23" s="633"/>
      <c r="R23" s="634"/>
      <c r="S23" s="634"/>
      <c r="T23" s="634"/>
      <c r="U23" s="634"/>
      <c r="V23" s="635"/>
      <c r="W23" s="104" t="s">
        <v>51</v>
      </c>
      <c r="X23" s="27"/>
      <c r="Y23" s="60"/>
      <c r="Z23" s="585" t="s">
        <v>14</v>
      </c>
      <c r="AA23" s="586"/>
      <c r="AB23" s="20"/>
    </row>
    <row r="24" spans="1:28" ht="38.450000000000003" customHeight="1" thickBot="1" x14ac:dyDescent="0.35">
      <c r="A24" s="14"/>
      <c r="B24" s="30" t="s">
        <v>12</v>
      </c>
      <c r="C24" s="79" t="s">
        <v>8</v>
      </c>
      <c r="D24" s="80" t="s">
        <v>9</v>
      </c>
      <c r="E24" s="81" t="s">
        <v>10</v>
      </c>
      <c r="F24" s="598" t="s">
        <v>53</v>
      </c>
      <c r="G24" s="599"/>
      <c r="H24" s="599"/>
      <c r="I24" s="600"/>
      <c r="J24" s="26"/>
      <c r="K24" s="30" t="s">
        <v>12</v>
      </c>
      <c r="L24" s="43" t="s">
        <v>18</v>
      </c>
      <c r="M24" s="95" t="s">
        <v>20</v>
      </c>
      <c r="N24" s="20"/>
      <c r="O24" s="14"/>
      <c r="P24" s="30" t="s">
        <v>12</v>
      </c>
      <c r="Q24" s="35" t="s">
        <v>8</v>
      </c>
      <c r="R24" s="36" t="s">
        <v>9</v>
      </c>
      <c r="S24" s="37" t="s">
        <v>10</v>
      </c>
      <c r="T24" s="612" t="s">
        <v>11</v>
      </c>
      <c r="U24" s="613"/>
      <c r="V24" s="613"/>
      <c r="W24" s="614"/>
      <c r="X24" s="26"/>
      <c r="Y24" s="30" t="s">
        <v>12</v>
      </c>
      <c r="Z24" s="43" t="s">
        <v>18</v>
      </c>
      <c r="AA24" s="95" t="s">
        <v>20</v>
      </c>
      <c r="AB24" s="20"/>
    </row>
    <row r="25" spans="1:28" x14ac:dyDescent="0.3">
      <c r="A25" s="14"/>
      <c r="B25" s="31" t="str">
        <f>"Jan. "&amp;$I$22</f>
        <v xml:space="preserve">Jan. </v>
      </c>
      <c r="C25" s="4"/>
      <c r="D25" s="4"/>
      <c r="E25" s="38">
        <f t="shared" ref="E25:E35" si="0">SUM(C25:D25)</f>
        <v>0</v>
      </c>
      <c r="F25" s="589" t="s">
        <v>0</v>
      </c>
      <c r="G25" s="590"/>
      <c r="H25" s="591"/>
      <c r="I25" s="601"/>
      <c r="J25" s="17"/>
      <c r="K25" s="31" t="str">
        <f>"Jan. "&amp;$I$22</f>
        <v xml:space="preserve">Jan. </v>
      </c>
      <c r="L25" s="9"/>
      <c r="M25" s="96"/>
      <c r="N25" s="20"/>
      <c r="O25" s="14"/>
      <c r="P25" s="31" t="str">
        <f>"Jan. "&amp;$I$22</f>
        <v xml:space="preserve">Jan. </v>
      </c>
      <c r="Q25" s="124" t="str">
        <f t="shared" ref="Q25:Q36" si="1">IF($X$19&lt;&gt;"",C25,"")</f>
        <v/>
      </c>
      <c r="R25" s="124" t="str">
        <f>IF($X$19&lt;&gt;"",D25,"")</f>
        <v/>
      </c>
      <c r="S25" s="38">
        <f t="shared" ref="S25:S36" si="2">SUM(Q25:R25)</f>
        <v>0</v>
      </c>
      <c r="T25" s="589" t="s">
        <v>0</v>
      </c>
      <c r="U25" s="590"/>
      <c r="V25" s="591"/>
      <c r="W25" s="636" t="str">
        <f>IF($X$19&lt;&gt;"",I25,"")</f>
        <v/>
      </c>
      <c r="X25" s="17"/>
      <c r="Y25" s="44" t="str">
        <f>"Jan. "&amp;$I$22</f>
        <v xml:space="preserve">Jan. </v>
      </c>
      <c r="Z25" s="125" t="str">
        <f t="shared" ref="Z25:Z36" si="3">IF($X$19&lt;&gt;"",L25,"")</f>
        <v/>
      </c>
      <c r="AA25" s="126" t="str">
        <f t="shared" ref="AA25:AA36" si="4">IF($X$19&lt;&gt;"",M25,"")</f>
        <v/>
      </c>
      <c r="AB25" s="20"/>
    </row>
    <row r="26" spans="1:28" x14ac:dyDescent="0.3">
      <c r="A26" s="14"/>
      <c r="B26" s="32" t="str">
        <f>"Feb. "&amp;$I$22</f>
        <v xml:space="preserve">Feb. </v>
      </c>
      <c r="C26" s="4"/>
      <c r="D26" s="5"/>
      <c r="E26" s="39">
        <f t="shared" si="0"/>
        <v>0</v>
      </c>
      <c r="F26" s="501"/>
      <c r="G26" s="502"/>
      <c r="H26" s="503"/>
      <c r="I26" s="588"/>
      <c r="J26" s="17"/>
      <c r="K26" s="45" t="str">
        <f>"Feb. "&amp;$I$22</f>
        <v xml:space="preserve">Feb. </v>
      </c>
      <c r="L26" s="9"/>
      <c r="M26" s="97"/>
      <c r="N26" s="20"/>
      <c r="O26" s="14"/>
      <c r="P26" s="32" t="str">
        <f>"Feb. "&amp;$I$22</f>
        <v xml:space="preserve">Feb. </v>
      </c>
      <c r="Q26" s="124" t="str">
        <f t="shared" si="1"/>
        <v/>
      </c>
      <c r="R26" s="124" t="str">
        <f t="shared" ref="R26:R35" si="5">IF($X$19&lt;&gt;"",D26,"")</f>
        <v/>
      </c>
      <c r="S26" s="39">
        <f t="shared" si="2"/>
        <v>0</v>
      </c>
      <c r="T26" s="501"/>
      <c r="U26" s="502"/>
      <c r="V26" s="503"/>
      <c r="W26" s="497"/>
      <c r="X26" s="17"/>
      <c r="Y26" s="45" t="str">
        <f>"Feb. "&amp;$I$22</f>
        <v xml:space="preserve">Feb. </v>
      </c>
      <c r="Z26" s="125" t="str">
        <f t="shared" si="3"/>
        <v/>
      </c>
      <c r="AA26" s="126" t="str">
        <f t="shared" si="4"/>
        <v/>
      </c>
      <c r="AB26" s="20"/>
    </row>
    <row r="27" spans="1:28" x14ac:dyDescent="0.3">
      <c r="A27" s="14"/>
      <c r="B27" s="32" t="str">
        <f>"März "&amp;$I$22</f>
        <v xml:space="preserve">März </v>
      </c>
      <c r="C27" s="4"/>
      <c r="D27" s="5"/>
      <c r="E27" s="39">
        <f t="shared" si="0"/>
        <v>0</v>
      </c>
      <c r="F27" s="498" t="s">
        <v>1</v>
      </c>
      <c r="G27" s="499"/>
      <c r="H27" s="500"/>
      <c r="I27" s="587"/>
      <c r="J27" s="17"/>
      <c r="K27" s="45" t="str">
        <f>"März "&amp;$I$22</f>
        <v xml:space="preserve">März </v>
      </c>
      <c r="L27" s="9"/>
      <c r="M27" s="98"/>
      <c r="N27" s="20"/>
      <c r="O27" s="14"/>
      <c r="P27" s="32" t="str">
        <f>"März "&amp;$I$22</f>
        <v xml:space="preserve">März </v>
      </c>
      <c r="Q27" s="124" t="str">
        <f t="shared" si="1"/>
        <v/>
      </c>
      <c r="R27" s="124" t="str">
        <f t="shared" si="5"/>
        <v/>
      </c>
      <c r="S27" s="39">
        <f t="shared" si="2"/>
        <v>0</v>
      </c>
      <c r="T27" s="498" t="s">
        <v>1</v>
      </c>
      <c r="U27" s="499"/>
      <c r="V27" s="500"/>
      <c r="W27" s="496" t="str">
        <f>IF($X$19&lt;&gt;"",I27,"")</f>
        <v/>
      </c>
      <c r="X27" s="17"/>
      <c r="Y27" s="45" t="str">
        <f>"März "&amp;$I$22</f>
        <v xml:space="preserve">März </v>
      </c>
      <c r="Z27" s="125" t="str">
        <f t="shared" si="3"/>
        <v/>
      </c>
      <c r="AA27" s="126" t="str">
        <f t="shared" si="4"/>
        <v/>
      </c>
      <c r="AB27" s="20"/>
    </row>
    <row r="28" spans="1:28" x14ac:dyDescent="0.3">
      <c r="A28" s="14"/>
      <c r="B28" s="32" t="str">
        <f>"Apr. "&amp;$I$22</f>
        <v xml:space="preserve">Apr. </v>
      </c>
      <c r="C28" s="4"/>
      <c r="D28" s="5"/>
      <c r="E28" s="39">
        <f t="shared" si="0"/>
        <v>0</v>
      </c>
      <c r="F28" s="501"/>
      <c r="G28" s="502"/>
      <c r="H28" s="503"/>
      <c r="I28" s="588"/>
      <c r="J28" s="17"/>
      <c r="K28" s="45" t="str">
        <f>"April "&amp;$I$22</f>
        <v xml:space="preserve">April </v>
      </c>
      <c r="L28" s="9"/>
      <c r="M28" s="98"/>
      <c r="N28" s="20"/>
      <c r="O28" s="14"/>
      <c r="P28" s="32" t="str">
        <f>"Apr. "&amp;$I$22</f>
        <v xml:space="preserve">Apr. </v>
      </c>
      <c r="Q28" s="124" t="str">
        <f t="shared" si="1"/>
        <v/>
      </c>
      <c r="R28" s="124" t="str">
        <f t="shared" si="5"/>
        <v/>
      </c>
      <c r="S28" s="39">
        <f t="shared" si="2"/>
        <v>0</v>
      </c>
      <c r="T28" s="501"/>
      <c r="U28" s="502"/>
      <c r="V28" s="503"/>
      <c r="W28" s="497"/>
      <c r="X28" s="17"/>
      <c r="Y28" s="45" t="str">
        <f>"April "&amp;$I$22</f>
        <v xml:space="preserve">April </v>
      </c>
      <c r="Z28" s="125" t="str">
        <f t="shared" si="3"/>
        <v/>
      </c>
      <c r="AA28" s="126" t="str">
        <f t="shared" si="4"/>
        <v/>
      </c>
      <c r="AB28" s="20"/>
    </row>
    <row r="29" spans="1:28" x14ac:dyDescent="0.3">
      <c r="A29" s="14"/>
      <c r="B29" s="32" t="str">
        <f>"Mai "&amp;$I$22</f>
        <v xml:space="preserve">Mai </v>
      </c>
      <c r="C29" s="4"/>
      <c r="D29" s="5"/>
      <c r="E29" s="39">
        <f t="shared" si="0"/>
        <v>0</v>
      </c>
      <c r="F29" s="498" t="s">
        <v>13</v>
      </c>
      <c r="G29" s="499"/>
      <c r="H29" s="500"/>
      <c r="I29" s="587"/>
      <c r="J29" s="17"/>
      <c r="K29" s="45" t="str">
        <f>"Mai "&amp;$I$22</f>
        <v xml:space="preserve">Mai </v>
      </c>
      <c r="L29" s="9"/>
      <c r="M29" s="98"/>
      <c r="N29" s="20"/>
      <c r="O29" s="14"/>
      <c r="P29" s="32" t="str">
        <f>"Mai "&amp;$I$22</f>
        <v xml:space="preserve">Mai </v>
      </c>
      <c r="Q29" s="124" t="str">
        <f t="shared" si="1"/>
        <v/>
      </c>
      <c r="R29" s="124" t="str">
        <f t="shared" si="5"/>
        <v/>
      </c>
      <c r="S29" s="39">
        <f t="shared" si="2"/>
        <v>0</v>
      </c>
      <c r="T29" s="498" t="s">
        <v>13</v>
      </c>
      <c r="U29" s="499"/>
      <c r="V29" s="500"/>
      <c r="W29" s="496" t="str">
        <f>IF($X$19&lt;&gt;"",I29,"")</f>
        <v/>
      </c>
      <c r="X29" s="17"/>
      <c r="Y29" s="45" t="str">
        <f>"Mai "&amp;$I$22</f>
        <v xml:space="preserve">Mai </v>
      </c>
      <c r="Z29" s="125" t="str">
        <f t="shared" si="3"/>
        <v/>
      </c>
      <c r="AA29" s="126" t="str">
        <f t="shared" si="4"/>
        <v/>
      </c>
      <c r="AB29" s="20"/>
    </row>
    <row r="30" spans="1:28" x14ac:dyDescent="0.3">
      <c r="A30" s="14"/>
      <c r="B30" s="32" t="str">
        <f>"Juni "&amp;$I$22</f>
        <v xml:space="preserve">Juni </v>
      </c>
      <c r="C30" s="4"/>
      <c r="D30" s="5"/>
      <c r="E30" s="39">
        <f t="shared" si="0"/>
        <v>0</v>
      </c>
      <c r="F30" s="501"/>
      <c r="G30" s="502"/>
      <c r="H30" s="503"/>
      <c r="I30" s="588"/>
      <c r="J30" s="17"/>
      <c r="K30" s="45" t="str">
        <f>"Juni "&amp;$I$22</f>
        <v xml:space="preserve">Juni </v>
      </c>
      <c r="L30" s="9"/>
      <c r="M30" s="98"/>
      <c r="N30" s="20"/>
      <c r="O30" s="14"/>
      <c r="P30" s="32" t="str">
        <f>"Juni "&amp;$I$22</f>
        <v xml:space="preserve">Juni </v>
      </c>
      <c r="Q30" s="124" t="str">
        <f t="shared" si="1"/>
        <v/>
      </c>
      <c r="R30" s="124" t="str">
        <f t="shared" si="5"/>
        <v/>
      </c>
      <c r="S30" s="39">
        <f t="shared" si="2"/>
        <v>0</v>
      </c>
      <c r="T30" s="501"/>
      <c r="U30" s="502"/>
      <c r="V30" s="503"/>
      <c r="W30" s="497"/>
      <c r="X30" s="17"/>
      <c r="Y30" s="45" t="str">
        <f>"Juni "&amp;$I$22</f>
        <v xml:space="preserve">Juni </v>
      </c>
      <c r="Z30" s="125" t="str">
        <f t="shared" si="3"/>
        <v/>
      </c>
      <c r="AA30" s="126" t="str">
        <f t="shared" si="4"/>
        <v/>
      </c>
      <c r="AB30" s="20"/>
    </row>
    <row r="31" spans="1:28" ht="13.45" customHeight="1" x14ac:dyDescent="0.3">
      <c r="A31" s="14"/>
      <c r="B31" s="32" t="str">
        <f>"Juli "&amp;$I$22</f>
        <v xml:space="preserve">Juli </v>
      </c>
      <c r="C31" s="4"/>
      <c r="D31" s="5"/>
      <c r="E31" s="39">
        <f t="shared" si="0"/>
        <v>0</v>
      </c>
      <c r="F31" s="511" t="s">
        <v>2</v>
      </c>
      <c r="G31" s="512"/>
      <c r="H31" s="512"/>
      <c r="I31" s="524"/>
      <c r="J31" s="17"/>
      <c r="K31" s="45" t="str">
        <f>"Juli "&amp;$I$22</f>
        <v xml:space="preserve">Juli </v>
      </c>
      <c r="L31" s="9"/>
      <c r="M31" s="98"/>
      <c r="N31" s="20"/>
      <c r="O31" s="14"/>
      <c r="P31" s="32" t="str">
        <f>"Juli "&amp;$I$22</f>
        <v xml:space="preserve">Juli </v>
      </c>
      <c r="Q31" s="124" t="str">
        <f t="shared" si="1"/>
        <v/>
      </c>
      <c r="R31" s="124" t="str">
        <f t="shared" si="5"/>
        <v/>
      </c>
      <c r="S31" s="39">
        <f t="shared" si="2"/>
        <v>0</v>
      </c>
      <c r="T31" s="511" t="s">
        <v>2</v>
      </c>
      <c r="U31" s="512"/>
      <c r="V31" s="512"/>
      <c r="W31" s="496" t="str">
        <f>IF($X$19&lt;&gt;"",I31,"")</f>
        <v/>
      </c>
      <c r="X31" s="17"/>
      <c r="Y31" s="45" t="str">
        <f>"Juli "&amp;$I$22</f>
        <v xml:space="preserve">Juli </v>
      </c>
      <c r="Z31" s="125" t="str">
        <f t="shared" si="3"/>
        <v/>
      </c>
      <c r="AA31" s="126" t="str">
        <f t="shared" si="4"/>
        <v/>
      </c>
      <c r="AB31" s="20"/>
    </row>
    <row r="32" spans="1:28" x14ac:dyDescent="0.3">
      <c r="A32" s="14"/>
      <c r="B32" s="32" t="str">
        <f>"Aug. "&amp;$I$22</f>
        <v xml:space="preserve">Aug. </v>
      </c>
      <c r="C32" s="4"/>
      <c r="D32" s="5"/>
      <c r="E32" s="39">
        <f t="shared" si="0"/>
        <v>0</v>
      </c>
      <c r="F32" s="511"/>
      <c r="G32" s="512"/>
      <c r="H32" s="512"/>
      <c r="I32" s="524"/>
      <c r="J32" s="17"/>
      <c r="K32" s="45" t="str">
        <f>"Aug. "&amp;$I$22</f>
        <v xml:space="preserve">Aug. </v>
      </c>
      <c r="L32" s="9"/>
      <c r="M32" s="98"/>
      <c r="N32" s="20"/>
      <c r="O32" s="14"/>
      <c r="P32" s="32" t="str">
        <f>"Aug. "&amp;$I$22</f>
        <v xml:space="preserve">Aug. </v>
      </c>
      <c r="Q32" s="124" t="str">
        <f t="shared" si="1"/>
        <v/>
      </c>
      <c r="R32" s="124" t="str">
        <f t="shared" si="5"/>
        <v/>
      </c>
      <c r="S32" s="39">
        <f t="shared" si="2"/>
        <v>0</v>
      </c>
      <c r="T32" s="511"/>
      <c r="U32" s="512"/>
      <c r="V32" s="512"/>
      <c r="W32" s="497"/>
      <c r="X32" s="17"/>
      <c r="Y32" s="45" t="str">
        <f>"Aug. "&amp;$I$22</f>
        <v xml:space="preserve">Aug. </v>
      </c>
      <c r="Z32" s="125" t="str">
        <f t="shared" si="3"/>
        <v/>
      </c>
      <c r="AA32" s="126" t="str">
        <f t="shared" si="4"/>
        <v/>
      </c>
      <c r="AB32" s="20"/>
    </row>
    <row r="33" spans="1:28" x14ac:dyDescent="0.3">
      <c r="A33" s="14"/>
      <c r="B33" s="32" t="str">
        <f>"Sep. "&amp;$I$22</f>
        <v xml:space="preserve">Sep. </v>
      </c>
      <c r="C33" s="4"/>
      <c r="D33" s="5"/>
      <c r="E33" s="39">
        <f t="shared" si="0"/>
        <v>0</v>
      </c>
      <c r="F33" s="504" t="s">
        <v>3</v>
      </c>
      <c r="G33" s="505"/>
      <c r="H33" s="505"/>
      <c r="I33" s="522"/>
      <c r="J33" s="17"/>
      <c r="K33" s="45" t="str">
        <f>"Sep. "&amp;$I$22</f>
        <v xml:space="preserve">Sep. </v>
      </c>
      <c r="L33" s="9"/>
      <c r="M33" s="98"/>
      <c r="N33" s="20"/>
      <c r="O33" s="14"/>
      <c r="P33" s="32" t="str">
        <f>"Sep. "&amp;$I$22</f>
        <v xml:space="preserve">Sep. </v>
      </c>
      <c r="Q33" s="124" t="str">
        <f t="shared" si="1"/>
        <v/>
      </c>
      <c r="R33" s="124" t="str">
        <f t="shared" si="5"/>
        <v/>
      </c>
      <c r="S33" s="39">
        <f t="shared" si="2"/>
        <v>0</v>
      </c>
      <c r="T33" s="504" t="s">
        <v>3</v>
      </c>
      <c r="U33" s="505"/>
      <c r="V33" s="505"/>
      <c r="W33" s="496" t="str">
        <f>IF($X$19&lt;&gt;"",I33,"")</f>
        <v/>
      </c>
      <c r="X33" s="17"/>
      <c r="Y33" s="45" t="str">
        <f>"Sep. "&amp;$I$22</f>
        <v xml:space="preserve">Sep. </v>
      </c>
      <c r="Z33" s="125" t="str">
        <f t="shared" si="3"/>
        <v/>
      </c>
      <c r="AA33" s="126" t="str">
        <f t="shared" si="4"/>
        <v/>
      </c>
      <c r="AB33" s="20"/>
    </row>
    <row r="34" spans="1:28" x14ac:dyDescent="0.3">
      <c r="A34" s="14"/>
      <c r="B34" s="32" t="str">
        <f>"Okt. "&amp;$I$22</f>
        <v xml:space="preserve">Okt. </v>
      </c>
      <c r="C34" s="4"/>
      <c r="D34" s="5"/>
      <c r="E34" s="39">
        <f t="shared" si="0"/>
        <v>0</v>
      </c>
      <c r="F34" s="504"/>
      <c r="G34" s="505"/>
      <c r="H34" s="505"/>
      <c r="I34" s="522"/>
      <c r="J34" s="17"/>
      <c r="K34" s="45" t="str">
        <f>"Okt. "&amp;$I$22</f>
        <v xml:space="preserve">Okt. </v>
      </c>
      <c r="L34" s="9"/>
      <c r="M34" s="98"/>
      <c r="N34" s="20"/>
      <c r="O34" s="14"/>
      <c r="P34" s="32" t="str">
        <f>"Okt. "&amp;$I$22</f>
        <v xml:space="preserve">Okt. </v>
      </c>
      <c r="Q34" s="124" t="str">
        <f t="shared" si="1"/>
        <v/>
      </c>
      <c r="R34" s="124" t="str">
        <f t="shared" si="5"/>
        <v/>
      </c>
      <c r="S34" s="39">
        <f t="shared" si="2"/>
        <v>0</v>
      </c>
      <c r="T34" s="504"/>
      <c r="U34" s="505"/>
      <c r="V34" s="505"/>
      <c r="W34" s="497"/>
      <c r="X34" s="17"/>
      <c r="Y34" s="45" t="str">
        <f>"Okt. "&amp;$I$22</f>
        <v xml:space="preserve">Okt. </v>
      </c>
      <c r="Z34" s="125" t="str">
        <f t="shared" si="3"/>
        <v/>
      </c>
      <c r="AA34" s="126" t="str">
        <f t="shared" si="4"/>
        <v/>
      </c>
      <c r="AB34" s="20"/>
    </row>
    <row r="35" spans="1:28" x14ac:dyDescent="0.3">
      <c r="A35" s="14"/>
      <c r="B35" s="32" t="str">
        <f>"Nov. "&amp;$I$22</f>
        <v xml:space="preserve">Nov. </v>
      </c>
      <c r="C35" s="4"/>
      <c r="D35" s="5"/>
      <c r="E35" s="39">
        <f t="shared" si="0"/>
        <v>0</v>
      </c>
      <c r="F35" s="504" t="s">
        <v>4</v>
      </c>
      <c r="G35" s="505"/>
      <c r="H35" s="505"/>
      <c r="I35" s="522"/>
      <c r="J35" s="17"/>
      <c r="K35" s="45" t="str">
        <f>"Nov. "&amp;$I$22</f>
        <v xml:space="preserve">Nov. </v>
      </c>
      <c r="L35" s="9"/>
      <c r="M35" s="98"/>
      <c r="N35" s="20"/>
      <c r="O35" s="14"/>
      <c r="P35" s="32" t="str">
        <f>"Nov. "&amp;$I$22</f>
        <v xml:space="preserve">Nov. </v>
      </c>
      <c r="Q35" s="124" t="str">
        <f t="shared" si="1"/>
        <v/>
      </c>
      <c r="R35" s="124" t="str">
        <f t="shared" si="5"/>
        <v/>
      </c>
      <c r="S35" s="39">
        <f t="shared" si="2"/>
        <v>0</v>
      </c>
      <c r="T35" s="504" t="s">
        <v>4</v>
      </c>
      <c r="U35" s="505"/>
      <c r="V35" s="505"/>
      <c r="W35" s="515" t="str">
        <f>IF($X$19&lt;&gt;"",I35,"")</f>
        <v/>
      </c>
      <c r="X35" s="17"/>
      <c r="Y35" s="45" t="str">
        <f>"Nov. "&amp;$I$22</f>
        <v xml:space="preserve">Nov. </v>
      </c>
      <c r="Z35" s="125" t="str">
        <f t="shared" si="3"/>
        <v/>
      </c>
      <c r="AA35" s="126" t="str">
        <f t="shared" si="4"/>
        <v/>
      </c>
      <c r="AB35" s="20"/>
    </row>
    <row r="36" spans="1:28" ht="15.05" thickBot="1" x14ac:dyDescent="0.35">
      <c r="A36" s="14"/>
      <c r="B36" s="33" t="str">
        <f>"Dez. "&amp;$I$22</f>
        <v xml:space="preserve">Dez. </v>
      </c>
      <c r="C36" s="4"/>
      <c r="D36" s="8"/>
      <c r="E36" s="40">
        <f>SUM(C36:D36)</f>
        <v>0</v>
      </c>
      <c r="F36" s="506"/>
      <c r="G36" s="507"/>
      <c r="H36" s="507"/>
      <c r="I36" s="644"/>
      <c r="J36" s="17"/>
      <c r="K36" s="45" t="str">
        <f>"Dez. "&amp;$I$22</f>
        <v xml:space="preserve">Dez. </v>
      </c>
      <c r="L36" s="9"/>
      <c r="M36" s="99"/>
      <c r="N36" s="20"/>
      <c r="O36" s="14"/>
      <c r="P36" s="33" t="str">
        <f>"Dez. "&amp;$I$22</f>
        <v xml:space="preserve">Dez. </v>
      </c>
      <c r="Q36" s="124" t="str">
        <f t="shared" si="1"/>
        <v/>
      </c>
      <c r="R36" s="124" t="str">
        <f>IF($X$19&lt;&gt;"",D36,"")</f>
        <v/>
      </c>
      <c r="S36" s="40">
        <f t="shared" si="2"/>
        <v>0</v>
      </c>
      <c r="T36" s="506"/>
      <c r="U36" s="507"/>
      <c r="V36" s="507"/>
      <c r="W36" s="516"/>
      <c r="X36" s="17"/>
      <c r="Y36" s="45" t="str">
        <f>"Dez. "&amp;$I$22</f>
        <v xml:space="preserve">Dez. </v>
      </c>
      <c r="Z36" s="125" t="str">
        <f t="shared" si="3"/>
        <v/>
      </c>
      <c r="AA36" s="126" t="str">
        <f t="shared" si="4"/>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45" customHeight="1" x14ac:dyDescent="0.3">
      <c r="A38" s="14"/>
      <c r="B38" s="47" t="s">
        <v>25</v>
      </c>
      <c r="C38" s="17"/>
      <c r="D38" s="17"/>
      <c r="E38" s="17"/>
      <c r="F38" s="27"/>
      <c r="G38" s="27"/>
      <c r="H38" s="27"/>
      <c r="I38" s="94"/>
      <c r="J38" s="27"/>
      <c r="K38" s="546" t="s">
        <v>27</v>
      </c>
      <c r="L38" s="547"/>
      <c r="M38" s="548"/>
      <c r="N38" s="20"/>
      <c r="O38" s="14"/>
      <c r="P38" s="47" t="s">
        <v>25</v>
      </c>
      <c r="Q38" s="17"/>
      <c r="R38" s="17"/>
      <c r="S38" s="17"/>
      <c r="T38" s="27"/>
      <c r="U38" s="27"/>
      <c r="V38" s="27"/>
      <c r="W38" s="94"/>
      <c r="X38" s="27"/>
      <c r="Y38" s="546" t="s">
        <v>27</v>
      </c>
      <c r="Z38" s="547"/>
      <c r="AA38" s="548"/>
      <c r="AB38" s="20"/>
    </row>
    <row r="39" spans="1:28" ht="15.05" thickBot="1" x14ac:dyDescent="0.35">
      <c r="A39" s="14"/>
      <c r="B39" s="534" t="s">
        <v>31</v>
      </c>
      <c r="C39" s="535"/>
      <c r="D39" s="535"/>
      <c r="E39" s="535"/>
      <c r="F39" s="535"/>
      <c r="G39" s="535"/>
      <c r="H39" s="535"/>
      <c r="I39" s="536"/>
      <c r="J39" s="28"/>
      <c r="K39" s="549"/>
      <c r="L39" s="550"/>
      <c r="M39" s="551"/>
      <c r="N39" s="20"/>
      <c r="O39" s="14"/>
      <c r="P39" s="559" t="s">
        <v>31</v>
      </c>
      <c r="Q39" s="560"/>
      <c r="R39" s="560"/>
      <c r="S39" s="560"/>
      <c r="T39" s="560"/>
      <c r="U39" s="560"/>
      <c r="V39" s="560"/>
      <c r="W39" s="561"/>
      <c r="X39" s="28"/>
      <c r="Y39" s="549"/>
      <c r="Z39" s="550"/>
      <c r="AA39" s="551"/>
      <c r="AB39" s="20"/>
    </row>
    <row r="40" spans="1:28" ht="13.75" customHeight="1" x14ac:dyDescent="0.3">
      <c r="A40" s="14"/>
      <c r="B40" s="537" t="s">
        <v>24</v>
      </c>
      <c r="C40" s="538"/>
      <c r="D40" s="552" t="s">
        <v>19</v>
      </c>
      <c r="E40" s="552"/>
      <c r="F40" s="552"/>
      <c r="G40" s="552"/>
      <c r="H40" s="102"/>
      <c r="I40" s="518">
        <f>E37+I37</f>
        <v>0</v>
      </c>
      <c r="J40" s="17"/>
      <c r="K40" s="529" t="s">
        <v>32</v>
      </c>
      <c r="L40" s="530"/>
      <c r="M40" s="531"/>
      <c r="N40" s="20"/>
      <c r="O40" s="14"/>
      <c r="P40" s="537" t="s">
        <v>24</v>
      </c>
      <c r="Q40" s="538"/>
      <c r="R40" s="552" t="s">
        <v>19</v>
      </c>
      <c r="S40" s="552"/>
      <c r="T40" s="552"/>
      <c r="U40" s="552"/>
      <c r="V40" s="517">
        <f>S37+W37</f>
        <v>0</v>
      </c>
      <c r="W40" s="518"/>
      <c r="X40" s="17"/>
      <c r="Y40" s="508" t="s">
        <v>32</v>
      </c>
      <c r="Z40" s="509"/>
      <c r="AA40" s="510"/>
      <c r="AB40" s="20"/>
    </row>
    <row r="41" spans="1:28" ht="13.45" customHeight="1" thickBot="1" x14ac:dyDescent="0.35">
      <c r="A41" s="14"/>
      <c r="B41" s="539"/>
      <c r="C41" s="540"/>
      <c r="D41" s="553"/>
      <c r="E41" s="553"/>
      <c r="F41" s="553"/>
      <c r="G41" s="553"/>
      <c r="H41" s="103"/>
      <c r="I41" s="520"/>
      <c r="J41" s="89"/>
      <c r="K41" s="541" t="s">
        <v>29</v>
      </c>
      <c r="L41" s="49" t="s">
        <v>16</v>
      </c>
      <c r="M41" s="527">
        <f>IF(L37&gt;0,I40/L37,0)</f>
        <v>0</v>
      </c>
      <c r="N41" s="20"/>
      <c r="O41" s="14"/>
      <c r="P41" s="539"/>
      <c r="Q41" s="540"/>
      <c r="R41" s="553"/>
      <c r="S41" s="553"/>
      <c r="T41" s="553"/>
      <c r="U41" s="553"/>
      <c r="V41" s="519"/>
      <c r="W41" s="520"/>
      <c r="X41" s="89"/>
      <c r="Y41" s="541" t="s">
        <v>29</v>
      </c>
      <c r="Z41" s="49" t="s">
        <v>16</v>
      </c>
      <c r="AA41" s="527">
        <f>IF(Z37&gt;0,V40/Z37,0)</f>
        <v>0</v>
      </c>
      <c r="AB41" s="20"/>
    </row>
    <row r="42" spans="1:28" ht="13.75" customHeight="1" thickBot="1" x14ac:dyDescent="0.35">
      <c r="A42" s="14"/>
      <c r="B42" s="64"/>
      <c r="C42" s="27"/>
      <c r="D42" s="27"/>
      <c r="E42" s="27"/>
      <c r="F42" s="27"/>
      <c r="G42" s="27"/>
      <c r="H42" s="27"/>
      <c r="I42" s="27"/>
      <c r="J42" s="526"/>
      <c r="K42" s="542"/>
      <c r="L42" s="144" t="s">
        <v>55</v>
      </c>
      <c r="M42" s="528"/>
      <c r="N42" s="20"/>
      <c r="O42" s="14"/>
      <c r="P42" s="65"/>
      <c r="Q42" s="65"/>
      <c r="R42" s="65"/>
      <c r="S42" s="65"/>
      <c r="T42" s="65"/>
      <c r="U42" s="65"/>
      <c r="V42" s="65"/>
      <c r="W42" s="65"/>
      <c r="X42" s="556"/>
      <c r="Y42" s="542"/>
      <c r="Z42" s="145" t="s">
        <v>55</v>
      </c>
      <c r="AA42" s="528"/>
      <c r="AB42" s="20"/>
    </row>
    <row r="43" spans="1:28" ht="20.95" customHeight="1" thickTop="1" thickBot="1" x14ac:dyDescent="0.35">
      <c r="A43" s="14"/>
      <c r="B43" s="646" t="s">
        <v>50</v>
      </c>
      <c r="C43" s="647"/>
      <c r="D43" s="647"/>
      <c r="E43" s="647"/>
      <c r="F43" s="647"/>
      <c r="G43" s="647"/>
      <c r="H43" s="647"/>
      <c r="I43" s="648"/>
      <c r="J43" s="526"/>
      <c r="K43" s="66" t="s">
        <v>30</v>
      </c>
      <c r="L43" s="67"/>
      <c r="M43" s="101"/>
      <c r="N43" s="20"/>
      <c r="O43" s="14"/>
      <c r="P43" s="68" t="s">
        <v>36</v>
      </c>
      <c r="Q43" s="65"/>
      <c r="R43" s="65"/>
      <c r="S43" s="65"/>
      <c r="T43" s="65"/>
      <c r="U43" s="65"/>
      <c r="V43" s="65"/>
      <c r="W43" s="65"/>
      <c r="X43" s="556"/>
      <c r="Y43" s="66" t="s">
        <v>30</v>
      </c>
      <c r="Z43" s="67"/>
      <c r="AA43" s="101"/>
      <c r="AB43" s="20"/>
    </row>
    <row r="44" spans="1:28" ht="15.05" customHeight="1" thickTop="1" x14ac:dyDescent="0.3">
      <c r="A44" s="14"/>
      <c r="B44" s="649"/>
      <c r="C44" s="650"/>
      <c r="D44" s="650"/>
      <c r="E44" s="650"/>
      <c r="F44" s="650"/>
      <c r="G44" s="650"/>
      <c r="H44" s="650"/>
      <c r="I44" s="651"/>
      <c r="J44" s="526"/>
      <c r="K44" s="537" t="s">
        <v>26</v>
      </c>
      <c r="L44" s="538"/>
      <c r="M44" s="513">
        <f>M41*M37</f>
        <v>0</v>
      </c>
      <c r="N44" s="20"/>
      <c r="O44" s="14"/>
      <c r="P44" s="562"/>
      <c r="Q44" s="563"/>
      <c r="R44" s="563"/>
      <c r="S44" s="563"/>
      <c r="T44" s="563"/>
      <c r="U44" s="563"/>
      <c r="V44" s="563"/>
      <c r="W44" s="564"/>
      <c r="X44" s="556"/>
      <c r="Y44" s="537" t="s">
        <v>26</v>
      </c>
      <c r="Z44" s="538"/>
      <c r="AA44" s="513">
        <f>AA41*AA37</f>
        <v>0</v>
      </c>
      <c r="AB44" s="20"/>
    </row>
    <row r="45" spans="1:28" ht="18" customHeight="1" thickBot="1" x14ac:dyDescent="0.35">
      <c r="A45" s="14"/>
      <c r="B45" s="132" t="s">
        <v>80</v>
      </c>
      <c r="C45" s="119"/>
      <c r="D45" s="119"/>
      <c r="E45" s="119"/>
      <c r="F45" s="120"/>
      <c r="G45" s="111"/>
      <c r="H45" s="112"/>
      <c r="I45" s="113">
        <f>IF(L37&gt;0,M44,I40)</f>
        <v>0</v>
      </c>
      <c r="J45" s="526"/>
      <c r="K45" s="539"/>
      <c r="L45" s="540"/>
      <c r="M45" s="514"/>
      <c r="N45" s="20"/>
      <c r="O45" s="14"/>
      <c r="P45" s="565"/>
      <c r="Q45" s="566"/>
      <c r="R45" s="566"/>
      <c r="S45" s="566"/>
      <c r="T45" s="566"/>
      <c r="U45" s="566"/>
      <c r="V45" s="566"/>
      <c r="W45" s="567"/>
      <c r="X45" s="556"/>
      <c r="Y45" s="539"/>
      <c r="Z45" s="540"/>
      <c r="AA45" s="514"/>
      <c r="AB45" s="20"/>
    </row>
    <row r="46" spans="1:28" ht="14.4" customHeight="1" x14ac:dyDescent="0.3">
      <c r="A46" s="14"/>
      <c r="B46" s="133"/>
      <c r="C46" s="54"/>
      <c r="D46" s="54"/>
      <c r="E46" s="54"/>
      <c r="F46" s="54"/>
      <c r="G46" s="54"/>
      <c r="H46" s="54"/>
      <c r="I46" s="134"/>
      <c r="J46" s="27"/>
      <c r="K46" s="87"/>
      <c r="L46" s="87"/>
      <c r="M46" s="87"/>
      <c r="N46" s="75"/>
      <c r="O46" s="14"/>
      <c r="P46" s="565"/>
      <c r="Q46" s="566"/>
      <c r="R46" s="566"/>
      <c r="S46" s="566"/>
      <c r="T46" s="566"/>
      <c r="U46" s="566"/>
      <c r="V46" s="566"/>
      <c r="W46" s="567"/>
      <c r="X46" s="65"/>
      <c r="Y46" s="508" t="s">
        <v>34</v>
      </c>
      <c r="Z46" s="509"/>
      <c r="AA46" s="510"/>
      <c r="AB46" s="57"/>
    </row>
    <row r="47" spans="1:28" ht="15.05" customHeight="1" x14ac:dyDescent="0.3">
      <c r="A47" s="14"/>
      <c r="B47" s="282"/>
      <c r="C47" s="282"/>
      <c r="D47" s="282"/>
      <c r="E47" s="282"/>
      <c r="F47" s="282"/>
      <c r="G47" s="282"/>
      <c r="H47" s="282"/>
      <c r="I47" s="282"/>
      <c r="J47" s="275"/>
      <c r="K47" s="275"/>
      <c r="L47" s="276"/>
      <c r="M47" s="283"/>
      <c r="N47" s="303"/>
      <c r="O47" s="17"/>
      <c r="P47" s="565"/>
      <c r="Q47" s="566"/>
      <c r="R47" s="566"/>
      <c r="S47" s="566"/>
      <c r="T47" s="566"/>
      <c r="U47" s="566"/>
      <c r="V47" s="566"/>
      <c r="W47" s="567"/>
      <c r="X47" s="65"/>
      <c r="Y47" s="508" t="s">
        <v>33</v>
      </c>
      <c r="Z47" s="509"/>
      <c r="AA47" s="510"/>
      <c r="AB47" s="57"/>
    </row>
    <row r="48" spans="1:28" ht="15.05" customHeight="1" x14ac:dyDescent="0.3">
      <c r="A48" s="14"/>
      <c r="B48" s="275"/>
      <c r="C48" s="275"/>
      <c r="D48" s="275"/>
      <c r="E48" s="275"/>
      <c r="F48" s="275"/>
      <c r="G48" s="275"/>
      <c r="H48" s="275"/>
      <c r="I48" s="275"/>
      <c r="J48" s="275"/>
      <c r="K48" s="275"/>
      <c r="L48" s="276"/>
      <c r="M48" s="532"/>
      <c r="N48" s="303"/>
      <c r="O48" s="17"/>
      <c r="P48" s="565"/>
      <c r="Q48" s="566"/>
      <c r="R48" s="566"/>
      <c r="S48" s="566"/>
      <c r="T48" s="566"/>
      <c r="U48" s="566"/>
      <c r="V48" s="566"/>
      <c r="W48" s="567"/>
      <c r="X48" s="65"/>
      <c r="Y48" s="554" t="s">
        <v>29</v>
      </c>
      <c r="Z48" s="557">
        <f>IF(AND(X19&lt;&gt;"",M59="JA"),M60,0)</f>
        <v>0</v>
      </c>
      <c r="AA48" s="105"/>
      <c r="AB48" s="57"/>
    </row>
    <row r="49" spans="1:28" ht="6.05" customHeight="1" x14ac:dyDescent="0.3">
      <c r="A49" s="14"/>
      <c r="B49" s="277"/>
      <c r="C49" s="277"/>
      <c r="D49" s="277"/>
      <c r="E49" s="277"/>
      <c r="F49" s="277"/>
      <c r="G49" s="277"/>
      <c r="H49" s="277"/>
      <c r="I49" s="277"/>
      <c r="J49" s="275"/>
      <c r="K49" s="278"/>
      <c r="L49" s="279"/>
      <c r="M49" s="533"/>
      <c r="N49" s="303"/>
      <c r="O49" s="17"/>
      <c r="P49" s="565"/>
      <c r="Q49" s="566"/>
      <c r="R49" s="566"/>
      <c r="S49" s="566"/>
      <c r="T49" s="566"/>
      <c r="U49" s="566"/>
      <c r="V49" s="566"/>
      <c r="W49" s="567"/>
      <c r="X49" s="65"/>
      <c r="Y49" s="555"/>
      <c r="Z49" s="558"/>
      <c r="AA49" s="106"/>
      <c r="AB49" s="57"/>
    </row>
    <row r="50" spans="1:28" ht="15.05" customHeight="1" thickBot="1" x14ac:dyDescent="0.35">
      <c r="A50" s="14"/>
      <c r="B50" s="645"/>
      <c r="C50" s="645"/>
      <c r="D50" s="645"/>
      <c r="E50" s="645"/>
      <c r="F50" s="645"/>
      <c r="G50" s="645"/>
      <c r="H50" s="645"/>
      <c r="I50" s="645"/>
      <c r="J50" s="278"/>
      <c r="K50" s="278"/>
      <c r="L50" s="280"/>
      <c r="M50" s="533"/>
      <c r="N50" s="303"/>
      <c r="O50" s="17"/>
      <c r="P50" s="565"/>
      <c r="Q50" s="566"/>
      <c r="R50" s="566"/>
      <c r="S50" s="566"/>
      <c r="T50" s="566"/>
      <c r="U50" s="566"/>
      <c r="V50" s="566"/>
      <c r="W50" s="567"/>
      <c r="X50" s="65"/>
      <c r="Y50" s="543" t="s">
        <v>56</v>
      </c>
      <c r="Z50" s="544"/>
      <c r="AA50" s="545"/>
      <c r="AB50" s="57"/>
    </row>
    <row r="51" spans="1:28" ht="15.05" customHeight="1" x14ac:dyDescent="0.3">
      <c r="A51" s="14"/>
      <c r="B51" s="281"/>
      <c r="C51" s="641"/>
      <c r="D51" s="641"/>
      <c r="E51" s="641"/>
      <c r="F51" s="641"/>
      <c r="G51" s="641"/>
      <c r="H51" s="641"/>
      <c r="I51" s="641"/>
      <c r="J51" s="641"/>
      <c r="K51" s="641"/>
      <c r="L51" s="641"/>
      <c r="M51" s="284"/>
      <c r="N51" s="303"/>
      <c r="O51" s="17"/>
      <c r="P51" s="565"/>
      <c r="Q51" s="566"/>
      <c r="R51" s="566"/>
      <c r="S51" s="566"/>
      <c r="T51" s="566"/>
      <c r="U51" s="566"/>
      <c r="V51" s="566"/>
      <c r="W51" s="567"/>
      <c r="X51" s="65"/>
      <c r="Y51" s="537" t="s">
        <v>26</v>
      </c>
      <c r="Z51" s="538"/>
      <c r="AA51" s="513">
        <f>Z48*AA37</f>
        <v>0</v>
      </c>
      <c r="AB51" s="57"/>
    </row>
    <row r="52" spans="1:28" ht="15.05" customHeight="1" thickBot="1" x14ac:dyDescent="0.35">
      <c r="A52" s="14"/>
      <c r="B52" s="281"/>
      <c r="C52" s="641"/>
      <c r="D52" s="641"/>
      <c r="E52" s="641"/>
      <c r="F52" s="641"/>
      <c r="G52" s="641"/>
      <c r="H52" s="641"/>
      <c r="I52" s="641"/>
      <c r="J52" s="641"/>
      <c r="K52" s="641"/>
      <c r="L52" s="641"/>
      <c r="M52" s="284"/>
      <c r="N52" s="303"/>
      <c r="O52" s="17"/>
      <c r="P52" s="565"/>
      <c r="Q52" s="566"/>
      <c r="R52" s="566"/>
      <c r="S52" s="566"/>
      <c r="T52" s="566"/>
      <c r="U52" s="566"/>
      <c r="V52" s="566"/>
      <c r="W52" s="567"/>
      <c r="X52" s="65"/>
      <c r="Y52" s="539"/>
      <c r="Z52" s="540"/>
      <c r="AA52" s="514"/>
      <c r="AB52" s="57"/>
    </row>
    <row r="53" spans="1:28" ht="15.05" customHeight="1" x14ac:dyDescent="0.3">
      <c r="A53" s="14"/>
      <c r="B53" s="281"/>
      <c r="C53" s="641"/>
      <c r="D53" s="641"/>
      <c r="E53" s="641"/>
      <c r="F53" s="641"/>
      <c r="G53" s="641"/>
      <c r="H53" s="641"/>
      <c r="I53" s="641"/>
      <c r="J53" s="641"/>
      <c r="K53" s="641"/>
      <c r="L53" s="641"/>
      <c r="M53" s="284"/>
      <c r="N53" s="303"/>
      <c r="O53" s="17"/>
      <c r="P53" s="565"/>
      <c r="Q53" s="566"/>
      <c r="R53" s="566"/>
      <c r="S53" s="566"/>
      <c r="T53" s="566"/>
      <c r="U53" s="566"/>
      <c r="V53" s="566"/>
      <c r="W53" s="567"/>
      <c r="X53" s="65"/>
      <c r="Y53" s="17"/>
      <c r="Z53" s="69"/>
      <c r="AA53" s="69"/>
      <c r="AB53" s="57"/>
    </row>
    <row r="54" spans="1:28" ht="19.350000000000001" customHeight="1" thickBot="1" x14ac:dyDescent="0.35">
      <c r="A54" s="297"/>
      <c r="B54" s="521"/>
      <c r="C54" s="525"/>
      <c r="D54" s="525"/>
      <c r="E54" s="525"/>
      <c r="F54" s="525"/>
      <c r="G54" s="525"/>
      <c r="H54" s="525"/>
      <c r="I54" s="525"/>
      <c r="J54" s="525"/>
      <c r="K54" s="525"/>
      <c r="L54" s="525"/>
      <c r="M54" s="284"/>
      <c r="N54" s="303"/>
      <c r="O54" s="523"/>
      <c r="P54" s="565"/>
      <c r="Q54" s="566"/>
      <c r="R54" s="566"/>
      <c r="S54" s="566"/>
      <c r="T54" s="566"/>
      <c r="U54" s="566"/>
      <c r="V54" s="566"/>
      <c r="W54" s="567"/>
      <c r="X54" s="65"/>
      <c r="Y54" s="17"/>
      <c r="Z54" s="17"/>
      <c r="AA54" s="17"/>
      <c r="AB54" s="57"/>
    </row>
    <row r="55" spans="1:28" ht="19.350000000000001" customHeight="1" thickTop="1" x14ac:dyDescent="0.3">
      <c r="A55" s="297"/>
      <c r="B55" s="521"/>
      <c r="C55" s="525"/>
      <c r="D55" s="525"/>
      <c r="E55" s="525"/>
      <c r="F55" s="525"/>
      <c r="G55" s="525"/>
      <c r="H55" s="525"/>
      <c r="I55" s="525"/>
      <c r="J55" s="525"/>
      <c r="K55" s="525"/>
      <c r="L55" s="525"/>
      <c r="M55" s="284"/>
      <c r="N55" s="303"/>
      <c r="O55" s="523"/>
      <c r="P55" s="565"/>
      <c r="Q55" s="566"/>
      <c r="R55" s="566"/>
      <c r="S55" s="566"/>
      <c r="T55" s="566"/>
      <c r="U55" s="566"/>
      <c r="V55" s="566"/>
      <c r="W55" s="567"/>
      <c r="X55" s="27"/>
      <c r="Y55" s="571" t="s">
        <v>49</v>
      </c>
      <c r="Z55" s="572"/>
      <c r="AA55" s="573"/>
      <c r="AB55" s="57"/>
    </row>
    <row r="56" spans="1:28" s="1" customFormat="1" ht="6.75" customHeight="1" x14ac:dyDescent="0.3">
      <c r="A56" s="297"/>
      <c r="B56" s="286"/>
      <c r="C56" s="287"/>
      <c r="D56" s="288"/>
      <c r="E56" s="288"/>
      <c r="F56" s="282"/>
      <c r="G56" s="282"/>
      <c r="H56" s="282"/>
      <c r="I56" s="282"/>
      <c r="J56" s="282"/>
      <c r="K56" s="282"/>
      <c r="L56" s="282"/>
      <c r="M56" s="282"/>
      <c r="N56" s="303"/>
      <c r="O56" s="523"/>
      <c r="P56" s="565"/>
      <c r="Q56" s="566"/>
      <c r="R56" s="566"/>
      <c r="S56" s="566"/>
      <c r="T56" s="566"/>
      <c r="U56" s="566"/>
      <c r="V56" s="566"/>
      <c r="W56" s="567"/>
      <c r="X56" s="27"/>
      <c r="Y56" s="574"/>
      <c r="Z56" s="575"/>
      <c r="AA56" s="576"/>
      <c r="AB56" s="57"/>
    </row>
    <row r="57" spans="1:28" s="1" customFormat="1" ht="24.05" customHeight="1" x14ac:dyDescent="0.3">
      <c r="A57" s="297"/>
      <c r="B57" s="289"/>
      <c r="C57" s="288"/>
      <c r="D57" s="282"/>
      <c r="E57" s="282"/>
      <c r="F57" s="282"/>
      <c r="G57" s="282"/>
      <c r="H57" s="282"/>
      <c r="I57" s="282"/>
      <c r="J57" s="643"/>
      <c r="K57" s="643"/>
      <c r="L57" s="643"/>
      <c r="M57" s="643"/>
      <c r="N57" s="303"/>
      <c r="O57" s="523"/>
      <c r="P57" s="568"/>
      <c r="Q57" s="569"/>
      <c r="R57" s="569"/>
      <c r="S57" s="569"/>
      <c r="T57" s="569"/>
      <c r="U57" s="569"/>
      <c r="V57" s="569"/>
      <c r="W57" s="570"/>
      <c r="X57" s="27"/>
      <c r="Y57" s="107" t="s">
        <v>35</v>
      </c>
      <c r="Z57" s="108"/>
      <c r="AA57" s="109" t="str">
        <f>IF(AND($X$19&lt;&gt;"",AA51&gt;0,Z48&lt;=AA41),AA51,IF(AND($X$19&lt;&gt;"",AA51&gt;0,Z48&gt;AA41),AA44,IF(AND($X$19&lt;&gt;"",AA51=0,AA44&gt;0),AA44,IF(AND($X$19&lt;&gt;"",AA51=0,AA44=0),V40,""))))</f>
        <v/>
      </c>
      <c r="AB57" s="57"/>
    </row>
    <row r="58" spans="1:28" s="1" customFormat="1" ht="24.05" customHeight="1" x14ac:dyDescent="0.3">
      <c r="A58" s="297"/>
      <c r="B58" s="296"/>
      <c r="C58" s="296"/>
      <c r="D58" s="296"/>
      <c r="E58" s="296"/>
      <c r="F58" s="296"/>
      <c r="G58" s="296"/>
      <c r="H58" s="296"/>
      <c r="I58" s="296"/>
      <c r="J58" s="640"/>
      <c r="K58" s="640"/>
      <c r="L58" s="640"/>
      <c r="M58" s="290"/>
      <c r="N58" s="303"/>
      <c r="O58" s="27"/>
      <c r="P58" s="27"/>
      <c r="Q58" s="27"/>
      <c r="R58" s="27"/>
      <c r="S58" s="27"/>
      <c r="T58" s="27"/>
      <c r="U58" s="27"/>
      <c r="V58" s="27"/>
      <c r="W58" s="27"/>
      <c r="X58" s="27"/>
      <c r="Y58" s="17"/>
      <c r="Z58" s="70"/>
      <c r="AA58" s="17"/>
      <c r="AB58" s="57"/>
    </row>
    <row r="59" spans="1:28" s="1" customFormat="1" ht="24.05" customHeight="1" x14ac:dyDescent="0.3">
      <c r="A59" s="299"/>
      <c r="B59" s="300"/>
      <c r="C59" s="300"/>
      <c r="D59" s="300"/>
      <c r="E59" s="300"/>
      <c r="F59" s="300"/>
      <c r="G59" s="300"/>
      <c r="H59" s="300"/>
      <c r="I59" s="300"/>
      <c r="J59" s="642"/>
      <c r="K59" s="642"/>
      <c r="L59" s="642"/>
      <c r="M59" s="301"/>
      <c r="N59" s="304"/>
      <c r="O59" s="72"/>
      <c r="P59" s="72"/>
      <c r="Q59" s="72"/>
      <c r="R59" s="72"/>
      <c r="S59" s="72"/>
      <c r="T59" s="72"/>
      <c r="U59" s="72"/>
      <c r="V59" s="72"/>
      <c r="W59" s="72"/>
      <c r="X59" s="72"/>
      <c r="Y59" s="72"/>
      <c r="Z59" s="72"/>
      <c r="AA59" s="72"/>
      <c r="AB59" s="73"/>
    </row>
    <row r="60" spans="1:28" s="1" customFormat="1" ht="24.05" customHeight="1" x14ac:dyDescent="0.3">
      <c r="A60" s="297"/>
      <c r="B60" s="296"/>
      <c r="C60" s="296"/>
      <c r="D60" s="296"/>
      <c r="E60" s="296"/>
      <c r="F60" s="296"/>
      <c r="G60" s="296"/>
      <c r="H60" s="296"/>
      <c r="I60" s="296"/>
      <c r="J60" s="640"/>
      <c r="K60" s="640"/>
      <c r="L60" s="640"/>
      <c r="M60" s="291"/>
      <c r="N60" s="295"/>
      <c r="O60" s="2"/>
      <c r="P60" s="2"/>
      <c r="Q60" s="2"/>
      <c r="R60" s="2"/>
      <c r="S60" s="2"/>
      <c r="T60" s="2"/>
      <c r="U60" s="2"/>
      <c r="V60" s="2"/>
      <c r="W60" s="2"/>
      <c r="X60" s="2"/>
      <c r="Y60" s="2"/>
      <c r="Z60" s="2"/>
      <c r="AA60" s="2"/>
      <c r="AB60" s="2"/>
    </row>
    <row r="61" spans="1:28" s="1" customFormat="1" ht="6.05" customHeight="1" x14ac:dyDescent="0.3">
      <c r="A61" s="297"/>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4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20"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45" customHeight="1" x14ac:dyDescent="0.2"/>
    <row r="100" s="1" customFormat="1" ht="13.75" customHeight="1" x14ac:dyDescent="0.2"/>
    <row r="101" s="1" customFormat="1" ht="12.45" x14ac:dyDescent="0.2"/>
    <row r="102" s="1" customFormat="1" ht="6.05" customHeight="1" x14ac:dyDescent="0.2"/>
    <row r="103" s="1" customFormat="1" ht="16.2" customHeight="1" x14ac:dyDescent="0.2"/>
    <row r="104" s="1" customFormat="1" ht="20"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4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20"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4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20"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45" customHeight="1" x14ac:dyDescent="0.2"/>
    <row r="166" s="1" customFormat="1" ht="13.75" customHeight="1" x14ac:dyDescent="0.2"/>
    <row r="167" s="1" customFormat="1" ht="12.45" x14ac:dyDescent="0.2"/>
    <row r="168" s="1" customFormat="1" ht="6.05" customHeight="1" x14ac:dyDescent="0.2"/>
    <row r="169" s="1" customFormat="1" ht="16.2" customHeight="1" x14ac:dyDescent="0.2"/>
    <row r="170" s="1" customFormat="1" ht="20"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4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20"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4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20"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45" customHeight="1" x14ac:dyDescent="0.2"/>
    <row r="232" s="1" customFormat="1" ht="13.75" customHeight="1" x14ac:dyDescent="0.2"/>
    <row r="233" s="1" customFormat="1" ht="12.45" x14ac:dyDescent="0.2"/>
    <row r="234" s="1" customFormat="1" ht="2.95" customHeight="1" x14ac:dyDescent="0.2"/>
    <row r="235" s="1" customFormat="1" ht="16.2" customHeight="1" x14ac:dyDescent="0.2"/>
    <row r="236" s="1" customFormat="1" ht="20"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4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20"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4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20"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45" customHeight="1" x14ac:dyDescent="0.2"/>
    <row r="298" s="1" customFormat="1" ht="13.75" customHeight="1" x14ac:dyDescent="0.2"/>
    <row r="299" s="1" customFormat="1" ht="12.45" x14ac:dyDescent="0.2"/>
    <row r="300" s="1" customFormat="1" ht="6.05" customHeight="1" x14ac:dyDescent="0.2"/>
    <row r="301" s="1" customFormat="1" ht="16.2" customHeight="1" x14ac:dyDescent="0.2"/>
    <row r="302" s="1" customFormat="1" ht="20"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4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20"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4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16MmoWN5fbNnKujkWS4Nx1Sp3+II3i6vw9mbPsC9W/3Iu95XBD0Lb+hGrOQhjA/Iuvd60bY/ngd2PvqXfV1biA==" saltValue="gCPrP0M0Ucft/InZdI44Mg=="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37:AA37" name="Bereich9"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2:V22"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5:R36"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6"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6"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37:R37 W37" name="LK_Summ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F33:H34"/>
    <mergeCell ref="K44:L45"/>
    <mergeCell ref="I35:I36"/>
    <mergeCell ref="F35:H36"/>
    <mergeCell ref="B50:I50"/>
    <mergeCell ref="B43:I44"/>
    <mergeCell ref="D40:G41"/>
    <mergeCell ref="J60:L60"/>
    <mergeCell ref="C51:L51"/>
    <mergeCell ref="C52:L52"/>
    <mergeCell ref="J59:L59"/>
    <mergeCell ref="J58:L58"/>
    <mergeCell ref="J57:M57"/>
    <mergeCell ref="C53:L53"/>
    <mergeCell ref="W27:W28"/>
    <mergeCell ref="O3:AB3"/>
    <mergeCell ref="O4:AB4"/>
    <mergeCell ref="Q22:V23"/>
    <mergeCell ref="W25:W26"/>
    <mergeCell ref="T6:W6"/>
    <mergeCell ref="X19:Z19"/>
    <mergeCell ref="O12:Z12"/>
    <mergeCell ref="P22:P23"/>
    <mergeCell ref="T27:V28"/>
    <mergeCell ref="A3:N3"/>
    <mergeCell ref="A4:N4"/>
    <mergeCell ref="F6:I6"/>
    <mergeCell ref="J6:K6"/>
    <mergeCell ref="T25:V26"/>
    <mergeCell ref="T24:W24"/>
    <mergeCell ref="Q10:AA10"/>
    <mergeCell ref="Y21:AA22"/>
    <mergeCell ref="Z23:AA23"/>
    <mergeCell ref="C8:K8"/>
    <mergeCell ref="Q8:Y8"/>
    <mergeCell ref="A12:L12"/>
    <mergeCell ref="C10:M10"/>
    <mergeCell ref="O14:P14"/>
    <mergeCell ref="K17:N17"/>
    <mergeCell ref="K19:N19"/>
    <mergeCell ref="I29:I30"/>
    <mergeCell ref="F25:H26"/>
    <mergeCell ref="A20:I21"/>
    <mergeCell ref="C22:H22"/>
    <mergeCell ref="F24:I24"/>
    <mergeCell ref="I25:I26"/>
    <mergeCell ref="I27:I28"/>
    <mergeCell ref="F27:H28"/>
    <mergeCell ref="F29:H30"/>
    <mergeCell ref="K21:M22"/>
    <mergeCell ref="K14:M14"/>
    <mergeCell ref="K15:M15"/>
    <mergeCell ref="K38:M39"/>
    <mergeCell ref="L23:M23"/>
    <mergeCell ref="Y50:AA50"/>
    <mergeCell ref="Y38:AA39"/>
    <mergeCell ref="P40:Q41"/>
    <mergeCell ref="R40:U41"/>
    <mergeCell ref="Y48:Y49"/>
    <mergeCell ref="AA41:AA42"/>
    <mergeCell ref="X42:X45"/>
    <mergeCell ref="Z48:Z49"/>
    <mergeCell ref="Y46:AA46"/>
    <mergeCell ref="P39:W39"/>
    <mergeCell ref="Y44:Z45"/>
    <mergeCell ref="Y41:Y42"/>
    <mergeCell ref="P44:W57"/>
    <mergeCell ref="Y55:AA56"/>
    <mergeCell ref="AA51:AA52"/>
    <mergeCell ref="Y51:Z52"/>
    <mergeCell ref="B54:B55"/>
    <mergeCell ref="I33:I34"/>
    <mergeCell ref="O54:O57"/>
    <mergeCell ref="I31:I32"/>
    <mergeCell ref="F31:H32"/>
    <mergeCell ref="I40:I41"/>
    <mergeCell ref="M44:M45"/>
    <mergeCell ref="C55:L55"/>
    <mergeCell ref="J42:J45"/>
    <mergeCell ref="M41:M42"/>
    <mergeCell ref="C54:L54"/>
    <mergeCell ref="K40:M40"/>
    <mergeCell ref="M48:M50"/>
    <mergeCell ref="B39:I39"/>
    <mergeCell ref="B40:C41"/>
    <mergeCell ref="K41:K42"/>
    <mergeCell ref="W31:W32"/>
    <mergeCell ref="T29:V30"/>
    <mergeCell ref="T35:V36"/>
    <mergeCell ref="Y47:AA47"/>
    <mergeCell ref="T31:V32"/>
    <mergeCell ref="W29:W30"/>
    <mergeCell ref="AA44:AA45"/>
    <mergeCell ref="Y40:AA40"/>
    <mergeCell ref="W35:W36"/>
    <mergeCell ref="V40:W41"/>
    <mergeCell ref="T33:V34"/>
    <mergeCell ref="W33:W34"/>
  </mergeCells>
  <phoneticPr fontId="24" type="noConversion"/>
  <conditionalFormatting sqref="M60">
    <cfRule type="expression" dxfId="5" priority="1" stopIfTrue="1">
      <formula>$M$59="JA"</formula>
    </cfRule>
  </conditionalFormatting>
  <conditionalFormatting sqref="M51:M55">
    <cfRule type="cellIs" dxfId="4" priority="2" stopIfTrue="1" operator="equal">
      <formula>"NEIN"</formula>
    </cfRule>
  </conditionalFormatting>
  <conditionalFormatting sqref="J60:L60">
    <cfRule type="expression" dxfId="3"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Hier nun tragen Sie das Jahr ein, in dem die/der Beschäftigte Projektarbeit geleistet hat." sqref="I22"/>
    <dataValidation allowBlank="1" showInputMessage="1" showErrorMessage="1" prompt="Tragen Sie hier in den entsprechenden Monaten die Sonderzahlungen ein, die die/der Beschäftigte - laut Jahreslohnkonto - erhalten hat." sqref="D25"/>
    <dataValidation allowBlank="1" showInputMessage="1" showErrorMessage="1" prompt="Tragen Sie hier den Dienstgeberbeitrag (des oben angeführten Jahres)  ein." sqref="I25:I26"/>
    <dataValidation allowBlank="1" showInputMessage="1" showErrorMessage="1" prompt="Gefordert ist hier der Zuschlag zum Dienstgeberbeitrag (des oben angeführten Jahres)." sqref="I27:I28"/>
    <dataValidation allowBlank="1" showInputMessage="1" showErrorMessage="1" prompt="Geben Sie hier den Sozialversicherungsanteil des Diensgebers (des oben angeführten Jahres) a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Hier geben Sie die Höhe der Mitarbeitervorsorgekasse bekannt. " sqref="I35:I36"/>
    <dataValidation allowBlank="1" showErrorMessage="1" prompt="Die Gesamt-Anwesenheitszeit (GAZ) ist NUR DANN auszufüllen, wenn die/der Beschäftigte NICHT zu 100% (seiner Arbeitsleistung) für das Projekt gearbeitet hat._x000a_Die hier angeführte GAZ, muss zusätzlich in Ihren Unterlagen (PAZ-Listen) vermerkt sein." sqref="L26:L36"/>
    <dataValidation allowBlank="1" showInputMessage="1" showErrorMessage="1" prompt="Hier sind die im Projekt gearbeiteten Stunden einzufügen." sqref="M25"/>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 sqref="C25"/>
    <dataValidation allowBlank="1" showErrorMessage="1" prompt="Tragen Sie hier Sonderzahlungen ein, die die/der Beschäftigte - laut Jahreslohnkonto - erhalten hat._x000a_Achten Sie bitte darauf, dass Sie die Sonderzahlungen auch in dem Monat eintragen, in dem sie angefallen sind." sqref="D26:D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7" orientation="landscape"/>
  <headerFooter alignWithMargins="0">
    <oddFooter>&amp;L&amp;"Century Gothic,Standard"&amp;8&amp;F, &amp;A
&amp;D, &amp;T&amp;R&amp;"Century Gothic,Standard"&amp;8&amp;P/&amp;N</oddFooter>
  </headerFooter>
  <colBreaks count="1" manualBreakCount="1">
    <brk id="14" max="58"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indexed="42"/>
    <pageSetUpPr fitToPage="1"/>
  </sheetPr>
  <dimension ref="A1:AB358"/>
  <sheetViews>
    <sheetView zoomScale="70" zoomScaleNormal="70" zoomScaleSheetLayoutView="100" workbookViewId="0">
      <selection activeCell="M7" sqref="M7"/>
    </sheetView>
  </sheetViews>
  <sheetFormatPr baseColWidth="10" defaultColWidth="11.375" defaultRowHeight="14.4" outlineLevelCol="1" x14ac:dyDescent="0.3"/>
  <cols>
    <col min="1" max="1" width="2.125"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375" style="3" customWidth="1"/>
    <col min="9" max="9" width="15.875" style="3" customWidth="1"/>
    <col min="10" max="10" width="3.125" style="3" customWidth="1"/>
    <col min="11" max="11" width="16" style="3" customWidth="1"/>
    <col min="12" max="12" width="16.875" style="3" customWidth="1"/>
    <col min="13" max="13" width="15.875" style="3" customWidth="1"/>
    <col min="14" max="14" width="3.375" style="3" customWidth="1"/>
    <col min="15" max="15" width="2.625" style="3" customWidth="1" outlineLevel="1"/>
    <col min="16" max="16" width="12.37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375" style="3" customWidth="1" outlineLevel="1"/>
    <col min="24" max="24" width="4.375" style="3" customWidth="1" outlineLevel="1"/>
    <col min="25" max="25" width="19.875" style="3" customWidth="1" outlineLevel="1"/>
    <col min="26" max="27" width="15.875" style="3" customWidth="1" outlineLevel="1"/>
    <col min="28" max="28" width="2.375" style="3" customWidth="1" outlineLevel="1"/>
    <col min="29" max="29" width="6" style="3" customWidth="1"/>
    <col min="30" max="16384" width="11.37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602"/>
      <c r="B3" s="603"/>
      <c r="C3" s="603"/>
      <c r="D3" s="603"/>
      <c r="E3" s="603"/>
      <c r="F3" s="603"/>
      <c r="G3" s="603"/>
      <c r="H3" s="603"/>
      <c r="I3" s="603"/>
      <c r="J3" s="603"/>
      <c r="K3" s="603"/>
      <c r="L3" s="603"/>
      <c r="M3" s="603"/>
      <c r="N3" s="604"/>
      <c r="O3" s="624"/>
      <c r="P3" s="625"/>
      <c r="Q3" s="625"/>
      <c r="R3" s="625"/>
      <c r="S3" s="625"/>
      <c r="T3" s="625"/>
      <c r="U3" s="625"/>
      <c r="V3" s="625"/>
      <c r="W3" s="625"/>
      <c r="X3" s="625"/>
      <c r="Y3" s="625"/>
      <c r="Z3" s="625"/>
      <c r="AA3" s="625"/>
      <c r="AB3" s="626"/>
    </row>
    <row r="4" spans="1:28" ht="20.95" customHeight="1" x14ac:dyDescent="0.3">
      <c r="A4" s="605" t="s">
        <v>79</v>
      </c>
      <c r="B4" s="606"/>
      <c r="C4" s="606"/>
      <c r="D4" s="606"/>
      <c r="E4" s="606"/>
      <c r="F4" s="606"/>
      <c r="G4" s="606"/>
      <c r="H4" s="606"/>
      <c r="I4" s="606"/>
      <c r="J4" s="606"/>
      <c r="K4" s="606"/>
      <c r="L4" s="606"/>
      <c r="M4" s="606"/>
      <c r="N4" s="607"/>
      <c r="O4" s="627"/>
      <c r="P4" s="628"/>
      <c r="Q4" s="628"/>
      <c r="R4" s="628"/>
      <c r="S4" s="628"/>
      <c r="T4" s="628"/>
      <c r="U4" s="628"/>
      <c r="V4" s="628"/>
      <c r="W4" s="628"/>
      <c r="X4" s="628"/>
      <c r="Y4" s="628"/>
      <c r="Z4" s="628"/>
      <c r="AA4" s="628"/>
      <c r="AB4" s="62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608">
        <f>Übersicht!C8</f>
        <v>0</v>
      </c>
      <c r="G6" s="609"/>
      <c r="H6" s="609"/>
      <c r="I6" s="610"/>
      <c r="J6" s="611" t="s">
        <v>120</v>
      </c>
      <c r="K6" s="611"/>
      <c r="L6" s="141">
        <f>Übersicht!C18</f>
        <v>0</v>
      </c>
      <c r="M6" s="142">
        <f>Übersicht!D18</f>
        <v>0</v>
      </c>
      <c r="N6" s="20"/>
      <c r="O6" s="14"/>
      <c r="P6" s="50"/>
      <c r="Q6" s="50"/>
      <c r="R6" s="50"/>
      <c r="S6" s="51" t="s">
        <v>119</v>
      </c>
      <c r="T6" s="608">
        <f>F6</f>
        <v>0</v>
      </c>
      <c r="U6" s="609"/>
      <c r="V6" s="609"/>
      <c r="W6" s="610"/>
      <c r="X6" s="23"/>
      <c r="Y6" s="50" t="s">
        <v>120</v>
      </c>
      <c r="Z6" s="143">
        <f>L6</f>
        <v>0</v>
      </c>
      <c r="AA6" s="142">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76</v>
      </c>
      <c r="C8" s="615">
        <f>Übersicht!C10</f>
        <v>0</v>
      </c>
      <c r="D8" s="616"/>
      <c r="E8" s="616"/>
      <c r="F8" s="616"/>
      <c r="G8" s="616"/>
      <c r="H8" s="616"/>
      <c r="I8" s="616"/>
      <c r="J8" s="616"/>
      <c r="K8" s="617"/>
      <c r="L8" s="50"/>
      <c r="M8" s="218"/>
      <c r="N8" s="20"/>
      <c r="O8" s="14"/>
      <c r="P8" s="50" t="s">
        <v>76</v>
      </c>
      <c r="Q8" s="615">
        <f>C8</f>
        <v>0</v>
      </c>
      <c r="R8" s="616"/>
      <c r="S8" s="616"/>
      <c r="T8" s="616"/>
      <c r="U8" s="616"/>
      <c r="V8" s="616"/>
      <c r="W8" s="616"/>
      <c r="X8" s="616"/>
      <c r="Y8" s="617"/>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615">
        <f>Übersicht!C9</f>
        <v>0</v>
      </c>
      <c r="D10" s="616"/>
      <c r="E10" s="616"/>
      <c r="F10" s="616"/>
      <c r="G10" s="616"/>
      <c r="H10" s="616"/>
      <c r="I10" s="616"/>
      <c r="J10" s="616"/>
      <c r="K10" s="616"/>
      <c r="L10" s="616"/>
      <c r="M10" s="617"/>
      <c r="N10" s="20"/>
      <c r="O10" s="14"/>
      <c r="P10" s="50" t="s">
        <v>77</v>
      </c>
      <c r="Q10" s="615">
        <f>C10</f>
        <v>0</v>
      </c>
      <c r="R10" s="616"/>
      <c r="S10" s="616"/>
      <c r="T10" s="616"/>
      <c r="U10" s="616"/>
      <c r="V10" s="616"/>
      <c r="W10" s="616"/>
      <c r="X10" s="616"/>
      <c r="Y10" s="616"/>
      <c r="Z10" s="616"/>
      <c r="AA10" s="617"/>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618"/>
      <c r="B12" s="619"/>
      <c r="C12" s="619"/>
      <c r="D12" s="619"/>
      <c r="E12" s="619"/>
      <c r="F12" s="619"/>
      <c r="G12" s="619"/>
      <c r="H12" s="619"/>
      <c r="I12" s="619"/>
      <c r="J12" s="619"/>
      <c r="K12" s="619"/>
      <c r="L12" s="619"/>
      <c r="M12" s="6"/>
      <c r="N12" s="7"/>
      <c r="O12" s="618"/>
      <c r="P12" s="619"/>
      <c r="Q12" s="619"/>
      <c r="R12" s="619"/>
      <c r="S12" s="619"/>
      <c r="T12" s="619"/>
      <c r="U12" s="619"/>
      <c r="V12" s="619"/>
      <c r="W12" s="619"/>
      <c r="X12" s="619"/>
      <c r="Y12" s="619"/>
      <c r="Z12" s="619"/>
      <c r="AA12" s="6"/>
      <c r="AB12" s="7"/>
    </row>
    <row r="13" spans="1:28" ht="13.4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3" t="s">
        <v>39</v>
      </c>
      <c r="L14" s="583"/>
      <c r="M14" s="583"/>
      <c r="N14" s="78"/>
      <c r="O14" s="620"/>
      <c r="P14" s="621"/>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84">
        <f>I45</f>
        <v>0</v>
      </c>
      <c r="L15" s="584"/>
      <c r="M15" s="584"/>
      <c r="N15" s="78"/>
      <c r="O15" s="164"/>
      <c r="P15" s="165"/>
      <c r="Q15" s="52"/>
      <c r="R15" s="53"/>
      <c r="S15" s="53"/>
      <c r="T15" s="53"/>
      <c r="U15" s="53"/>
      <c r="V15" s="53"/>
      <c r="W15" s="53"/>
      <c r="X15" s="27"/>
      <c r="Y15" s="27"/>
      <c r="Z15" s="27"/>
      <c r="AA15" s="27"/>
      <c r="AB15" s="57"/>
    </row>
    <row r="16" spans="1:28" ht="13.4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622" t="s">
        <v>48</v>
      </c>
      <c r="L17" s="622"/>
      <c r="M17" s="622"/>
      <c r="N17" s="623"/>
      <c r="O17" s="164"/>
      <c r="P17" s="165"/>
      <c r="Q17" s="52"/>
      <c r="R17" s="53"/>
      <c r="S17" s="53"/>
      <c r="T17" s="53"/>
      <c r="U17" s="53"/>
      <c r="V17" s="53"/>
      <c r="W17" s="53"/>
      <c r="X17" s="27"/>
      <c r="Y17" s="27"/>
      <c r="Z17" s="27"/>
      <c r="AA17" s="27"/>
      <c r="AB17" s="57"/>
    </row>
    <row r="18" spans="1:28" ht="13.4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622" t="s">
        <v>47</v>
      </c>
      <c r="L19" s="622"/>
      <c r="M19" s="622"/>
      <c r="N19" s="623"/>
      <c r="O19" s="164"/>
      <c r="P19" s="165"/>
      <c r="Q19" s="52"/>
      <c r="R19" s="53"/>
      <c r="S19" s="83"/>
      <c r="T19" s="83"/>
      <c r="U19" s="83"/>
      <c r="V19" s="83"/>
      <c r="W19" s="121" t="str">
        <f>IF(X19&lt;&gt;"","Rechnerische Prüfung durch die","")</f>
        <v/>
      </c>
      <c r="X19" s="637"/>
      <c r="Y19" s="637"/>
      <c r="Z19" s="637"/>
      <c r="AA19" s="27"/>
      <c r="AB19" s="57"/>
    </row>
    <row r="20" spans="1:28" ht="35.700000000000003" customHeight="1" thickTop="1" thickBot="1" x14ac:dyDescent="0.35">
      <c r="A20" s="592" t="s">
        <v>81</v>
      </c>
      <c r="B20" s="593"/>
      <c r="C20" s="593"/>
      <c r="D20" s="593"/>
      <c r="E20" s="593"/>
      <c r="F20" s="593"/>
      <c r="G20" s="593"/>
      <c r="H20" s="593"/>
      <c r="I20" s="593"/>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92"/>
      <c r="B21" s="594"/>
      <c r="C21" s="594"/>
      <c r="D21" s="594"/>
      <c r="E21" s="594"/>
      <c r="F21" s="594"/>
      <c r="G21" s="594"/>
      <c r="H21" s="594"/>
      <c r="I21" s="594"/>
      <c r="J21" s="110"/>
      <c r="K21" s="577" t="s">
        <v>28</v>
      </c>
      <c r="L21" s="578"/>
      <c r="M21" s="579"/>
      <c r="N21" s="20"/>
      <c r="O21" s="14"/>
      <c r="P21" s="29"/>
      <c r="Q21" s="29"/>
      <c r="R21" s="29"/>
      <c r="S21" s="29"/>
      <c r="T21" s="29"/>
      <c r="U21" s="29"/>
      <c r="V21" s="29"/>
      <c r="W21" s="29"/>
      <c r="X21" s="48"/>
      <c r="Y21" s="577" t="s">
        <v>28</v>
      </c>
      <c r="Z21" s="578"/>
      <c r="AA21" s="579"/>
      <c r="AB21" s="20"/>
    </row>
    <row r="22" spans="1:28" ht="43.2" customHeight="1" thickTop="1" thickBot="1" x14ac:dyDescent="0.35">
      <c r="A22" s="14"/>
      <c r="B22" s="90" t="s">
        <v>41</v>
      </c>
      <c r="C22" s="595"/>
      <c r="D22" s="596"/>
      <c r="E22" s="596"/>
      <c r="F22" s="596"/>
      <c r="G22" s="596"/>
      <c r="H22" s="597"/>
      <c r="I22" s="91"/>
      <c r="J22" s="25"/>
      <c r="K22" s="580"/>
      <c r="L22" s="581"/>
      <c r="M22" s="582"/>
      <c r="N22" s="20"/>
      <c r="O22" s="14"/>
      <c r="P22" s="638" t="s">
        <v>21</v>
      </c>
      <c r="Q22" s="630" t="str">
        <f>IF(X19&lt;&gt;"",C22,"")</f>
        <v/>
      </c>
      <c r="R22" s="631"/>
      <c r="S22" s="631"/>
      <c r="T22" s="631"/>
      <c r="U22" s="631"/>
      <c r="V22" s="632"/>
      <c r="W22" s="123" t="str">
        <f>IF(X19&lt;&gt;"",I22,"")</f>
        <v/>
      </c>
      <c r="X22" s="25"/>
      <c r="Y22" s="580"/>
      <c r="Z22" s="581"/>
      <c r="AA22" s="582"/>
      <c r="AB22" s="20"/>
    </row>
    <row r="23" spans="1:28" ht="20.95" customHeight="1" thickBot="1" x14ac:dyDescent="0.35">
      <c r="A23" s="59"/>
      <c r="B23" s="82"/>
      <c r="C23" s="114"/>
      <c r="D23" s="114"/>
      <c r="E23" s="115"/>
      <c r="F23" s="116"/>
      <c r="G23" s="117"/>
      <c r="H23" s="118"/>
      <c r="I23" s="92" t="s">
        <v>51</v>
      </c>
      <c r="J23" s="27"/>
      <c r="K23" s="60"/>
      <c r="L23" s="585" t="s">
        <v>14</v>
      </c>
      <c r="M23" s="586"/>
      <c r="N23" s="20"/>
      <c r="O23" s="59"/>
      <c r="P23" s="639"/>
      <c r="Q23" s="633"/>
      <c r="R23" s="634"/>
      <c r="S23" s="634"/>
      <c r="T23" s="634"/>
      <c r="U23" s="634"/>
      <c r="V23" s="635"/>
      <c r="W23" s="104" t="s">
        <v>51</v>
      </c>
      <c r="X23" s="27"/>
      <c r="Y23" s="60"/>
      <c r="Z23" s="585" t="s">
        <v>14</v>
      </c>
      <c r="AA23" s="586"/>
      <c r="AB23" s="20"/>
    </row>
    <row r="24" spans="1:28" ht="38.450000000000003" customHeight="1" thickBot="1" x14ac:dyDescent="0.35">
      <c r="A24" s="14"/>
      <c r="B24" s="30" t="s">
        <v>12</v>
      </c>
      <c r="C24" s="79" t="s">
        <v>8</v>
      </c>
      <c r="D24" s="80" t="s">
        <v>9</v>
      </c>
      <c r="E24" s="81" t="s">
        <v>10</v>
      </c>
      <c r="F24" s="598" t="s">
        <v>54</v>
      </c>
      <c r="G24" s="599"/>
      <c r="H24" s="599"/>
      <c r="I24" s="600"/>
      <c r="J24" s="26"/>
      <c r="K24" s="30" t="s">
        <v>12</v>
      </c>
      <c r="L24" s="43" t="s">
        <v>18</v>
      </c>
      <c r="M24" s="95" t="s">
        <v>20</v>
      </c>
      <c r="N24" s="20"/>
      <c r="O24" s="14"/>
      <c r="P24" s="30" t="s">
        <v>12</v>
      </c>
      <c r="Q24" s="35" t="s">
        <v>8</v>
      </c>
      <c r="R24" s="36" t="s">
        <v>9</v>
      </c>
      <c r="S24" s="37" t="s">
        <v>10</v>
      </c>
      <c r="T24" s="612" t="s">
        <v>11</v>
      </c>
      <c r="U24" s="613"/>
      <c r="V24" s="613"/>
      <c r="W24" s="614"/>
      <c r="X24" s="26"/>
      <c r="Y24" s="30" t="s">
        <v>12</v>
      </c>
      <c r="Z24" s="43" t="s">
        <v>18</v>
      </c>
      <c r="AA24" s="95" t="s">
        <v>20</v>
      </c>
      <c r="AB24" s="20"/>
    </row>
    <row r="25" spans="1:28" x14ac:dyDescent="0.3">
      <c r="A25" s="14"/>
      <c r="B25" s="31" t="str">
        <f>"Jan. "&amp;$I$22</f>
        <v xml:space="preserve">Jan. </v>
      </c>
      <c r="C25" s="4"/>
      <c r="D25" s="4"/>
      <c r="E25" s="38">
        <f t="shared" ref="E25:E36" si="0">SUM(C25:D25)</f>
        <v>0</v>
      </c>
      <c r="F25" s="589" t="s">
        <v>0</v>
      </c>
      <c r="G25" s="590"/>
      <c r="H25" s="591"/>
      <c r="I25" s="654"/>
      <c r="J25" s="17"/>
      <c r="K25" s="31" t="str">
        <f>"Jan. "&amp;$I$22</f>
        <v xml:space="preserve">Jan. </v>
      </c>
      <c r="L25" s="9"/>
      <c r="M25" s="96"/>
      <c r="N25" s="20"/>
      <c r="O25" s="14"/>
      <c r="P25" s="31" t="str">
        <f>"Jan. "&amp;$I$22</f>
        <v xml:space="preserve">Jan. </v>
      </c>
      <c r="Q25" s="124" t="str">
        <f t="shared" ref="Q25:Q36" si="1">IF($X$19&lt;&gt;"",C25,"")</f>
        <v/>
      </c>
      <c r="R25" s="124" t="str">
        <f t="shared" ref="R25:R36" si="2">IF($X$19&lt;&gt;"",D25,"")</f>
        <v/>
      </c>
      <c r="S25" s="38">
        <f t="shared" ref="S25:S36" si="3">SUM(Q25:R25)</f>
        <v>0</v>
      </c>
      <c r="T25" s="589" t="s">
        <v>0</v>
      </c>
      <c r="U25" s="590"/>
      <c r="V25" s="591"/>
      <c r="W25" s="636" t="str">
        <f>IF($X$19&lt;&gt;"",I25,"")</f>
        <v/>
      </c>
      <c r="X25" s="17"/>
      <c r="Y25" s="44" t="str">
        <f>"Jan. "&amp;$I$22</f>
        <v xml:space="preserve">Jan. </v>
      </c>
      <c r="Z25" s="125" t="str">
        <f t="shared" ref="Z25:Z36" si="4">IF($X$19&lt;&gt;"",L25,"")</f>
        <v/>
      </c>
      <c r="AA25" s="126" t="str">
        <f t="shared" ref="AA25:AA36" si="5">IF($X$19&lt;&gt;"",M25,"")</f>
        <v/>
      </c>
      <c r="AB25" s="20"/>
    </row>
    <row r="26" spans="1:28" x14ac:dyDescent="0.3">
      <c r="A26" s="14"/>
      <c r="B26" s="32" t="str">
        <f>"Feb. "&amp;$I$22</f>
        <v xml:space="preserve">Feb. </v>
      </c>
      <c r="C26" s="4"/>
      <c r="D26" s="5"/>
      <c r="E26" s="39">
        <f t="shared" si="0"/>
        <v>0</v>
      </c>
      <c r="F26" s="501"/>
      <c r="G26" s="502"/>
      <c r="H26" s="503"/>
      <c r="I26" s="653"/>
      <c r="J26" s="17"/>
      <c r="K26" s="45" t="str">
        <f>"Feb. "&amp;$I$22</f>
        <v xml:space="preserve">Feb. </v>
      </c>
      <c r="L26" s="9"/>
      <c r="M26" s="97"/>
      <c r="N26" s="20"/>
      <c r="O26" s="14"/>
      <c r="P26" s="32" t="str">
        <f>"Feb. "&amp;$I$22</f>
        <v xml:space="preserve">Feb. </v>
      </c>
      <c r="Q26" s="124" t="str">
        <f t="shared" si="1"/>
        <v/>
      </c>
      <c r="R26" s="124" t="str">
        <f t="shared" si="2"/>
        <v/>
      </c>
      <c r="S26" s="39">
        <f t="shared" si="3"/>
        <v>0</v>
      </c>
      <c r="T26" s="501"/>
      <c r="U26" s="502"/>
      <c r="V26" s="503"/>
      <c r="W26" s="497"/>
      <c r="X26" s="17"/>
      <c r="Y26" s="45" t="str">
        <f>"Feb. "&amp;$I$22</f>
        <v xml:space="preserve">Feb. </v>
      </c>
      <c r="Z26" s="125" t="str">
        <f t="shared" si="4"/>
        <v/>
      </c>
      <c r="AA26" s="126" t="str">
        <f t="shared" si="5"/>
        <v/>
      </c>
      <c r="AB26" s="20"/>
    </row>
    <row r="27" spans="1:28" x14ac:dyDescent="0.3">
      <c r="A27" s="14"/>
      <c r="B27" s="32" t="str">
        <f>"März "&amp;$I$22</f>
        <v xml:space="preserve">März </v>
      </c>
      <c r="C27" s="4"/>
      <c r="D27" s="5"/>
      <c r="E27" s="39">
        <f t="shared" si="0"/>
        <v>0</v>
      </c>
      <c r="F27" s="498" t="s">
        <v>1</v>
      </c>
      <c r="G27" s="499"/>
      <c r="H27" s="500"/>
      <c r="I27" s="652"/>
      <c r="J27" s="17"/>
      <c r="K27" s="45" t="str">
        <f>"März "&amp;$I$22</f>
        <v xml:space="preserve">März </v>
      </c>
      <c r="L27" s="9"/>
      <c r="M27" s="98"/>
      <c r="N27" s="20"/>
      <c r="O27" s="14"/>
      <c r="P27" s="32" t="str">
        <f>"März "&amp;$I$22</f>
        <v xml:space="preserve">März </v>
      </c>
      <c r="Q27" s="124" t="str">
        <f t="shared" si="1"/>
        <v/>
      </c>
      <c r="R27" s="124" t="str">
        <f t="shared" si="2"/>
        <v/>
      </c>
      <c r="S27" s="39">
        <f t="shared" si="3"/>
        <v>0</v>
      </c>
      <c r="T27" s="498" t="s">
        <v>1</v>
      </c>
      <c r="U27" s="499"/>
      <c r="V27" s="500"/>
      <c r="W27" s="496" t="str">
        <f>IF($X$19&lt;&gt;"",I27,"")</f>
        <v/>
      </c>
      <c r="X27" s="17"/>
      <c r="Y27" s="45" t="str">
        <f>"März "&amp;$I$22</f>
        <v xml:space="preserve">März </v>
      </c>
      <c r="Z27" s="125" t="str">
        <f t="shared" si="4"/>
        <v/>
      </c>
      <c r="AA27" s="126" t="str">
        <f t="shared" si="5"/>
        <v/>
      </c>
      <c r="AB27" s="20"/>
    </row>
    <row r="28" spans="1:28" x14ac:dyDescent="0.3">
      <c r="A28" s="14"/>
      <c r="B28" s="32" t="str">
        <f>"Apr. "&amp;$I$22</f>
        <v xml:space="preserve">Apr. </v>
      </c>
      <c r="C28" s="4"/>
      <c r="D28" s="5"/>
      <c r="E28" s="39">
        <f t="shared" si="0"/>
        <v>0</v>
      </c>
      <c r="F28" s="501"/>
      <c r="G28" s="502"/>
      <c r="H28" s="503"/>
      <c r="I28" s="653"/>
      <c r="J28" s="17"/>
      <c r="K28" s="45" t="str">
        <f>"April "&amp;$I$22</f>
        <v xml:space="preserve">April </v>
      </c>
      <c r="L28" s="9"/>
      <c r="M28" s="98"/>
      <c r="N28" s="20"/>
      <c r="O28" s="14"/>
      <c r="P28" s="32" t="str">
        <f>"Apr. "&amp;$I$22</f>
        <v xml:space="preserve">Apr. </v>
      </c>
      <c r="Q28" s="124" t="str">
        <f t="shared" si="1"/>
        <v/>
      </c>
      <c r="R28" s="124" t="str">
        <f t="shared" si="2"/>
        <v/>
      </c>
      <c r="S28" s="39">
        <f t="shared" si="3"/>
        <v>0</v>
      </c>
      <c r="T28" s="501"/>
      <c r="U28" s="502"/>
      <c r="V28" s="503"/>
      <c r="W28" s="497"/>
      <c r="X28" s="17"/>
      <c r="Y28" s="45" t="str">
        <f>"April "&amp;$I$22</f>
        <v xml:space="preserve">April </v>
      </c>
      <c r="Z28" s="125" t="str">
        <f t="shared" si="4"/>
        <v/>
      </c>
      <c r="AA28" s="126" t="str">
        <f t="shared" si="5"/>
        <v/>
      </c>
      <c r="AB28" s="20"/>
    </row>
    <row r="29" spans="1:28" x14ac:dyDescent="0.3">
      <c r="A29" s="14"/>
      <c r="B29" s="32" t="str">
        <f>"Mai "&amp;$I$22</f>
        <v xml:space="preserve">Mai </v>
      </c>
      <c r="C29" s="4"/>
      <c r="D29" s="5"/>
      <c r="E29" s="39">
        <f t="shared" si="0"/>
        <v>0</v>
      </c>
      <c r="F29" s="498" t="s">
        <v>13</v>
      </c>
      <c r="G29" s="499"/>
      <c r="H29" s="500"/>
      <c r="I29" s="652"/>
      <c r="J29" s="17"/>
      <c r="K29" s="45" t="str">
        <f>"Mai "&amp;$I$22</f>
        <v xml:space="preserve">Mai </v>
      </c>
      <c r="L29" s="9"/>
      <c r="M29" s="98"/>
      <c r="N29" s="20"/>
      <c r="O29" s="14"/>
      <c r="P29" s="32" t="str">
        <f>"Mai "&amp;$I$22</f>
        <v xml:space="preserve">Mai </v>
      </c>
      <c r="Q29" s="124" t="str">
        <f t="shared" si="1"/>
        <v/>
      </c>
      <c r="R29" s="124" t="str">
        <f t="shared" si="2"/>
        <v/>
      </c>
      <c r="S29" s="39">
        <f t="shared" si="3"/>
        <v>0</v>
      </c>
      <c r="T29" s="498" t="s">
        <v>13</v>
      </c>
      <c r="U29" s="499"/>
      <c r="V29" s="500"/>
      <c r="W29" s="496" t="str">
        <f>IF($X$19&lt;&gt;"",I29,"")</f>
        <v/>
      </c>
      <c r="X29" s="17"/>
      <c r="Y29" s="45" t="str">
        <f>"Mai "&amp;$I$22</f>
        <v xml:space="preserve">Mai </v>
      </c>
      <c r="Z29" s="125" t="str">
        <f t="shared" si="4"/>
        <v/>
      </c>
      <c r="AA29" s="126" t="str">
        <f t="shared" si="5"/>
        <v/>
      </c>
      <c r="AB29" s="20"/>
    </row>
    <row r="30" spans="1:28" x14ac:dyDescent="0.3">
      <c r="A30" s="14"/>
      <c r="B30" s="32" t="str">
        <f>"Juni "&amp;$I$22</f>
        <v xml:space="preserve">Juni </v>
      </c>
      <c r="C30" s="4"/>
      <c r="D30" s="5"/>
      <c r="E30" s="39">
        <f t="shared" si="0"/>
        <v>0</v>
      </c>
      <c r="F30" s="501"/>
      <c r="G30" s="502"/>
      <c r="H30" s="503"/>
      <c r="I30" s="653"/>
      <c r="J30" s="17"/>
      <c r="K30" s="45" t="str">
        <f>"Juni "&amp;$I$22</f>
        <v xml:space="preserve">Juni </v>
      </c>
      <c r="L30" s="9"/>
      <c r="M30" s="98"/>
      <c r="N30" s="20"/>
      <c r="O30" s="14"/>
      <c r="P30" s="32" t="str">
        <f>"Juni "&amp;$I$22</f>
        <v xml:space="preserve">Juni </v>
      </c>
      <c r="Q30" s="124" t="str">
        <f t="shared" si="1"/>
        <v/>
      </c>
      <c r="R30" s="124" t="str">
        <f t="shared" si="2"/>
        <v/>
      </c>
      <c r="S30" s="39">
        <f t="shared" si="3"/>
        <v>0</v>
      </c>
      <c r="T30" s="501"/>
      <c r="U30" s="502"/>
      <c r="V30" s="503"/>
      <c r="W30" s="497"/>
      <c r="X30" s="17"/>
      <c r="Y30" s="45" t="str">
        <f>"Juni "&amp;$I$22</f>
        <v xml:space="preserve">Juni </v>
      </c>
      <c r="Z30" s="125" t="str">
        <f t="shared" si="4"/>
        <v/>
      </c>
      <c r="AA30" s="126" t="str">
        <f t="shared" si="5"/>
        <v/>
      </c>
      <c r="AB30" s="20"/>
    </row>
    <row r="31" spans="1:28" ht="13.45" customHeight="1" x14ac:dyDescent="0.3">
      <c r="A31" s="14"/>
      <c r="B31" s="32" t="str">
        <f>"Juli "&amp;$I$22</f>
        <v xml:space="preserve">Juli </v>
      </c>
      <c r="C31" s="4"/>
      <c r="D31" s="5"/>
      <c r="E31" s="39">
        <f t="shared" si="0"/>
        <v>0</v>
      </c>
      <c r="F31" s="511" t="s">
        <v>2</v>
      </c>
      <c r="G31" s="512"/>
      <c r="H31" s="512"/>
      <c r="I31" s="522"/>
      <c r="J31" s="17"/>
      <c r="K31" s="45" t="str">
        <f>"Juli "&amp;$I$22</f>
        <v xml:space="preserve">Juli </v>
      </c>
      <c r="L31" s="9"/>
      <c r="M31" s="98"/>
      <c r="N31" s="20"/>
      <c r="O31" s="14"/>
      <c r="P31" s="32" t="str">
        <f>"Juli "&amp;$I$22</f>
        <v xml:space="preserve">Juli </v>
      </c>
      <c r="Q31" s="124" t="str">
        <f t="shared" si="1"/>
        <v/>
      </c>
      <c r="R31" s="124" t="str">
        <f t="shared" si="2"/>
        <v/>
      </c>
      <c r="S31" s="39">
        <f t="shared" si="3"/>
        <v>0</v>
      </c>
      <c r="T31" s="511" t="s">
        <v>2</v>
      </c>
      <c r="U31" s="512"/>
      <c r="V31" s="512"/>
      <c r="W31" s="496" t="str">
        <f>IF($X$19&lt;&gt;"",I31,"")</f>
        <v/>
      </c>
      <c r="X31" s="17"/>
      <c r="Y31" s="45" t="str">
        <f>"Juli "&amp;$I$22</f>
        <v xml:space="preserve">Juli </v>
      </c>
      <c r="Z31" s="125" t="str">
        <f t="shared" si="4"/>
        <v/>
      </c>
      <c r="AA31" s="126" t="str">
        <f t="shared" si="5"/>
        <v/>
      </c>
      <c r="AB31" s="20"/>
    </row>
    <row r="32" spans="1:28" x14ac:dyDescent="0.3">
      <c r="A32" s="14"/>
      <c r="B32" s="32" t="str">
        <f>"Aug. "&amp;$I$22</f>
        <v xml:space="preserve">Aug. </v>
      </c>
      <c r="C32" s="4"/>
      <c r="D32" s="5"/>
      <c r="E32" s="39">
        <f t="shared" si="0"/>
        <v>0</v>
      </c>
      <c r="F32" s="511"/>
      <c r="G32" s="512"/>
      <c r="H32" s="512"/>
      <c r="I32" s="522"/>
      <c r="J32" s="17"/>
      <c r="K32" s="45" t="str">
        <f>"Aug. "&amp;$I$22</f>
        <v xml:space="preserve">Aug. </v>
      </c>
      <c r="L32" s="9"/>
      <c r="M32" s="98"/>
      <c r="N32" s="20"/>
      <c r="O32" s="14"/>
      <c r="P32" s="32" t="str">
        <f>"Aug. "&amp;$I$22</f>
        <v xml:space="preserve">Aug. </v>
      </c>
      <c r="Q32" s="124" t="str">
        <f t="shared" si="1"/>
        <v/>
      </c>
      <c r="R32" s="124" t="str">
        <f t="shared" si="2"/>
        <v/>
      </c>
      <c r="S32" s="39">
        <f t="shared" si="3"/>
        <v>0</v>
      </c>
      <c r="T32" s="511"/>
      <c r="U32" s="512"/>
      <c r="V32" s="512"/>
      <c r="W32" s="497"/>
      <c r="X32" s="17"/>
      <c r="Y32" s="45" t="str">
        <f>"Aug. "&amp;$I$22</f>
        <v xml:space="preserve">Aug. </v>
      </c>
      <c r="Z32" s="125" t="str">
        <f t="shared" si="4"/>
        <v/>
      </c>
      <c r="AA32" s="126" t="str">
        <f t="shared" si="5"/>
        <v/>
      </c>
      <c r="AB32" s="20"/>
    </row>
    <row r="33" spans="1:28" x14ac:dyDescent="0.3">
      <c r="A33" s="14"/>
      <c r="B33" s="32" t="str">
        <f>"Sep. "&amp;$I$22</f>
        <v xml:space="preserve">Sep. </v>
      </c>
      <c r="C33" s="4"/>
      <c r="D33" s="5"/>
      <c r="E33" s="39">
        <f t="shared" si="0"/>
        <v>0</v>
      </c>
      <c r="F33" s="504" t="s">
        <v>3</v>
      </c>
      <c r="G33" s="505"/>
      <c r="H33" s="505"/>
      <c r="I33" s="522"/>
      <c r="J33" s="17"/>
      <c r="K33" s="45" t="str">
        <f>"Sep. "&amp;$I$22</f>
        <v xml:space="preserve">Sep. </v>
      </c>
      <c r="L33" s="9"/>
      <c r="M33" s="98"/>
      <c r="N33" s="20"/>
      <c r="O33" s="14"/>
      <c r="P33" s="32" t="str">
        <f>"Sep. "&amp;$I$22</f>
        <v xml:space="preserve">Sep. </v>
      </c>
      <c r="Q33" s="124" t="str">
        <f t="shared" si="1"/>
        <v/>
      </c>
      <c r="R33" s="124" t="str">
        <f t="shared" si="2"/>
        <v/>
      </c>
      <c r="S33" s="39">
        <f t="shared" si="3"/>
        <v>0</v>
      </c>
      <c r="T33" s="504" t="s">
        <v>3</v>
      </c>
      <c r="U33" s="505"/>
      <c r="V33" s="505"/>
      <c r="W33" s="496" t="str">
        <f>IF($X$19&lt;&gt;"",I33,"")</f>
        <v/>
      </c>
      <c r="X33" s="17"/>
      <c r="Y33" s="45" t="str">
        <f>"Sep. "&amp;$I$22</f>
        <v xml:space="preserve">Sep. </v>
      </c>
      <c r="Z33" s="125" t="str">
        <f t="shared" si="4"/>
        <v/>
      </c>
      <c r="AA33" s="126" t="str">
        <f t="shared" si="5"/>
        <v/>
      </c>
      <c r="AB33" s="20"/>
    </row>
    <row r="34" spans="1:28" x14ac:dyDescent="0.3">
      <c r="A34" s="14"/>
      <c r="B34" s="32" t="str">
        <f>"Okt. "&amp;$I$22</f>
        <v xml:space="preserve">Okt. </v>
      </c>
      <c r="C34" s="4"/>
      <c r="D34" s="5"/>
      <c r="E34" s="39">
        <f t="shared" si="0"/>
        <v>0</v>
      </c>
      <c r="F34" s="504"/>
      <c r="G34" s="505"/>
      <c r="H34" s="505"/>
      <c r="I34" s="522"/>
      <c r="J34" s="17"/>
      <c r="K34" s="45" t="str">
        <f>"Okt. "&amp;$I$22</f>
        <v xml:space="preserve">Okt. </v>
      </c>
      <c r="L34" s="9"/>
      <c r="M34" s="98"/>
      <c r="N34" s="20"/>
      <c r="O34" s="14"/>
      <c r="P34" s="32" t="str">
        <f>"Okt. "&amp;$I$22</f>
        <v xml:space="preserve">Okt. </v>
      </c>
      <c r="Q34" s="124" t="str">
        <f t="shared" si="1"/>
        <v/>
      </c>
      <c r="R34" s="124" t="str">
        <f t="shared" si="2"/>
        <v/>
      </c>
      <c r="S34" s="39">
        <f t="shared" si="3"/>
        <v>0</v>
      </c>
      <c r="T34" s="504"/>
      <c r="U34" s="505"/>
      <c r="V34" s="505"/>
      <c r="W34" s="497"/>
      <c r="X34" s="17"/>
      <c r="Y34" s="45" t="str">
        <f>"Okt. "&amp;$I$22</f>
        <v xml:space="preserve">Okt. </v>
      </c>
      <c r="Z34" s="125" t="str">
        <f t="shared" si="4"/>
        <v/>
      </c>
      <c r="AA34" s="126" t="str">
        <f t="shared" si="5"/>
        <v/>
      </c>
      <c r="AB34" s="20"/>
    </row>
    <row r="35" spans="1:28" x14ac:dyDescent="0.3">
      <c r="A35" s="14"/>
      <c r="B35" s="32" t="str">
        <f>"Nov. "&amp;$I$22</f>
        <v xml:space="preserve">Nov. </v>
      </c>
      <c r="C35" s="4"/>
      <c r="D35" s="5"/>
      <c r="E35" s="39">
        <f t="shared" si="0"/>
        <v>0</v>
      </c>
      <c r="F35" s="504" t="s">
        <v>4</v>
      </c>
      <c r="G35" s="505"/>
      <c r="H35" s="505"/>
      <c r="I35" s="522"/>
      <c r="J35" s="17"/>
      <c r="K35" s="45" t="str">
        <f>"Nov. "&amp;$I$22</f>
        <v xml:space="preserve">Nov. </v>
      </c>
      <c r="L35" s="9"/>
      <c r="M35" s="98"/>
      <c r="N35" s="20"/>
      <c r="O35" s="14"/>
      <c r="P35" s="32" t="str">
        <f>"Nov. "&amp;$I$22</f>
        <v xml:space="preserve">Nov. </v>
      </c>
      <c r="Q35" s="124" t="str">
        <f t="shared" si="1"/>
        <v/>
      </c>
      <c r="R35" s="124" t="str">
        <f t="shared" si="2"/>
        <v/>
      </c>
      <c r="S35" s="39">
        <f t="shared" si="3"/>
        <v>0</v>
      </c>
      <c r="T35" s="504" t="s">
        <v>4</v>
      </c>
      <c r="U35" s="505"/>
      <c r="V35" s="505"/>
      <c r="W35" s="515" t="str">
        <f>IF($X$19&lt;&gt;"",I35,"")</f>
        <v/>
      </c>
      <c r="X35" s="17"/>
      <c r="Y35" s="45" t="str">
        <f>"Nov. "&amp;$I$22</f>
        <v xml:space="preserve">Nov. </v>
      </c>
      <c r="Z35" s="125" t="str">
        <f t="shared" si="4"/>
        <v/>
      </c>
      <c r="AA35" s="126" t="str">
        <f t="shared" si="5"/>
        <v/>
      </c>
      <c r="AB35" s="20"/>
    </row>
    <row r="36" spans="1:28" ht="15.05" thickBot="1" x14ac:dyDescent="0.35">
      <c r="A36" s="14"/>
      <c r="B36" s="33" t="str">
        <f>"Dez. "&amp;$I$22</f>
        <v xml:space="preserve">Dez. </v>
      </c>
      <c r="C36" s="4"/>
      <c r="D36" s="8"/>
      <c r="E36" s="40">
        <f t="shared" si="0"/>
        <v>0</v>
      </c>
      <c r="F36" s="506"/>
      <c r="G36" s="507"/>
      <c r="H36" s="507"/>
      <c r="I36" s="644"/>
      <c r="J36" s="17"/>
      <c r="K36" s="45" t="str">
        <f>"Dez. "&amp;$I$22</f>
        <v xml:space="preserve">Dez. </v>
      </c>
      <c r="L36" s="9"/>
      <c r="M36" s="99"/>
      <c r="N36" s="20"/>
      <c r="O36" s="14"/>
      <c r="P36" s="33" t="str">
        <f>"Dez. "&amp;$I$22</f>
        <v xml:space="preserve">Dez. </v>
      </c>
      <c r="Q36" s="124" t="str">
        <f t="shared" si="1"/>
        <v/>
      </c>
      <c r="R36" s="124" t="str">
        <f t="shared" si="2"/>
        <v/>
      </c>
      <c r="S36" s="40">
        <f t="shared" si="3"/>
        <v>0</v>
      </c>
      <c r="T36" s="506"/>
      <c r="U36" s="507"/>
      <c r="V36" s="507"/>
      <c r="W36" s="516"/>
      <c r="X36" s="17"/>
      <c r="Y36" s="45" t="str">
        <f>"Dez. "&amp;$I$22</f>
        <v xml:space="preserve">Dez. </v>
      </c>
      <c r="Z36" s="125" t="str">
        <f t="shared" si="4"/>
        <v/>
      </c>
      <c r="AA36" s="126" t="str">
        <f t="shared" si="5"/>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45" customHeight="1" x14ac:dyDescent="0.3">
      <c r="A38" s="14"/>
      <c r="B38" s="47" t="s">
        <v>25</v>
      </c>
      <c r="C38" s="17"/>
      <c r="D38" s="17"/>
      <c r="E38" s="17"/>
      <c r="F38" s="27"/>
      <c r="G38" s="27"/>
      <c r="H38" s="27"/>
      <c r="I38" s="94"/>
      <c r="J38" s="27"/>
      <c r="K38" s="546" t="s">
        <v>27</v>
      </c>
      <c r="L38" s="547"/>
      <c r="M38" s="548"/>
      <c r="N38" s="20"/>
      <c r="O38" s="14"/>
      <c r="P38" s="47" t="s">
        <v>25</v>
      </c>
      <c r="Q38" s="17"/>
      <c r="R38" s="17"/>
      <c r="S38" s="17"/>
      <c r="T38" s="27"/>
      <c r="U38" s="27"/>
      <c r="V38" s="27"/>
      <c r="W38" s="94"/>
      <c r="X38" s="27"/>
      <c r="Y38" s="546" t="s">
        <v>27</v>
      </c>
      <c r="Z38" s="547"/>
      <c r="AA38" s="548"/>
      <c r="AB38" s="20"/>
    </row>
    <row r="39" spans="1:28" ht="15.05" thickBot="1" x14ac:dyDescent="0.35">
      <c r="A39" s="14"/>
      <c r="B39" s="534" t="s">
        <v>31</v>
      </c>
      <c r="C39" s="535"/>
      <c r="D39" s="535"/>
      <c r="E39" s="535"/>
      <c r="F39" s="535"/>
      <c r="G39" s="535"/>
      <c r="H39" s="535"/>
      <c r="I39" s="536"/>
      <c r="J39" s="28"/>
      <c r="K39" s="549"/>
      <c r="L39" s="550"/>
      <c r="M39" s="551"/>
      <c r="N39" s="20"/>
      <c r="O39" s="14"/>
      <c r="P39" s="559" t="s">
        <v>31</v>
      </c>
      <c r="Q39" s="560"/>
      <c r="R39" s="560"/>
      <c r="S39" s="560"/>
      <c r="T39" s="560"/>
      <c r="U39" s="560"/>
      <c r="V39" s="560"/>
      <c r="W39" s="561"/>
      <c r="X39" s="28"/>
      <c r="Y39" s="549"/>
      <c r="Z39" s="550"/>
      <c r="AA39" s="551"/>
      <c r="AB39" s="20"/>
    </row>
    <row r="40" spans="1:28" ht="13.75" customHeight="1" x14ac:dyDescent="0.3">
      <c r="A40" s="14"/>
      <c r="B40" s="537" t="s">
        <v>24</v>
      </c>
      <c r="C40" s="538"/>
      <c r="D40" s="552" t="s">
        <v>19</v>
      </c>
      <c r="E40" s="552"/>
      <c r="F40" s="552"/>
      <c r="G40" s="552"/>
      <c r="H40" s="102"/>
      <c r="I40" s="518">
        <f>E37+I37</f>
        <v>0</v>
      </c>
      <c r="J40" s="17"/>
      <c r="K40" s="529" t="s">
        <v>32</v>
      </c>
      <c r="L40" s="530"/>
      <c r="M40" s="531"/>
      <c r="N40" s="20"/>
      <c r="O40" s="14"/>
      <c r="P40" s="537" t="s">
        <v>24</v>
      </c>
      <c r="Q40" s="538"/>
      <c r="R40" s="552" t="s">
        <v>19</v>
      </c>
      <c r="S40" s="552"/>
      <c r="T40" s="552"/>
      <c r="U40" s="552"/>
      <c r="V40" s="517">
        <f>S37+W37</f>
        <v>0</v>
      </c>
      <c r="W40" s="518"/>
      <c r="X40" s="17"/>
      <c r="Y40" s="508" t="s">
        <v>32</v>
      </c>
      <c r="Z40" s="509"/>
      <c r="AA40" s="510"/>
      <c r="AB40" s="20"/>
    </row>
    <row r="41" spans="1:28" ht="13.45" customHeight="1" thickBot="1" x14ac:dyDescent="0.35">
      <c r="A41" s="14"/>
      <c r="B41" s="539"/>
      <c r="C41" s="540"/>
      <c r="D41" s="553"/>
      <c r="E41" s="553"/>
      <c r="F41" s="553"/>
      <c r="G41" s="553"/>
      <c r="H41" s="103"/>
      <c r="I41" s="520"/>
      <c r="J41" s="89"/>
      <c r="K41" s="541" t="s">
        <v>29</v>
      </c>
      <c r="L41" s="49" t="s">
        <v>16</v>
      </c>
      <c r="M41" s="527">
        <f>IF(L37&gt;0,I40/L37,0)</f>
        <v>0</v>
      </c>
      <c r="N41" s="20"/>
      <c r="O41" s="14"/>
      <c r="P41" s="539"/>
      <c r="Q41" s="540"/>
      <c r="R41" s="553"/>
      <c r="S41" s="553"/>
      <c r="T41" s="553"/>
      <c r="U41" s="553"/>
      <c r="V41" s="519"/>
      <c r="W41" s="520"/>
      <c r="X41" s="89"/>
      <c r="Y41" s="541" t="s">
        <v>29</v>
      </c>
      <c r="Z41" s="49" t="s">
        <v>16</v>
      </c>
      <c r="AA41" s="527">
        <f>IF(Z37&gt;0,V40/Z37,0)</f>
        <v>0</v>
      </c>
      <c r="AB41" s="20"/>
    </row>
    <row r="42" spans="1:28" ht="13.75" customHeight="1" thickBot="1" x14ac:dyDescent="0.35">
      <c r="A42" s="14"/>
      <c r="B42" s="64"/>
      <c r="C42" s="27"/>
      <c r="D42" s="27"/>
      <c r="E42" s="27"/>
      <c r="F42" s="27"/>
      <c r="G42" s="27"/>
      <c r="H42" s="27"/>
      <c r="I42" s="27"/>
      <c r="J42" s="526"/>
      <c r="K42" s="542"/>
      <c r="L42" s="145" t="s">
        <v>55</v>
      </c>
      <c r="M42" s="528"/>
      <c r="N42" s="20"/>
      <c r="O42" s="14"/>
      <c r="P42" s="65"/>
      <c r="Q42" s="65"/>
      <c r="R42" s="65"/>
      <c r="S42" s="65"/>
      <c r="T42" s="65"/>
      <c r="U42" s="65"/>
      <c r="V42" s="65"/>
      <c r="W42" s="65"/>
      <c r="X42" s="556"/>
      <c r="Y42" s="542"/>
      <c r="Z42" s="145" t="s">
        <v>57</v>
      </c>
      <c r="AA42" s="528"/>
      <c r="AB42" s="20"/>
    </row>
    <row r="43" spans="1:28" ht="20.95" customHeight="1" thickTop="1" thickBot="1" x14ac:dyDescent="0.35">
      <c r="A43" s="14"/>
      <c r="B43" s="646" t="s">
        <v>50</v>
      </c>
      <c r="C43" s="647"/>
      <c r="D43" s="647"/>
      <c r="E43" s="647"/>
      <c r="F43" s="647"/>
      <c r="G43" s="647"/>
      <c r="H43" s="647"/>
      <c r="I43" s="648"/>
      <c r="J43" s="526"/>
      <c r="K43" s="66" t="s">
        <v>30</v>
      </c>
      <c r="L43" s="67"/>
      <c r="M43" s="101"/>
      <c r="N43" s="20"/>
      <c r="O43" s="14"/>
      <c r="P43" s="68" t="s">
        <v>36</v>
      </c>
      <c r="Q43" s="65"/>
      <c r="R43" s="65"/>
      <c r="S43" s="65"/>
      <c r="T43" s="65"/>
      <c r="U43" s="65"/>
      <c r="V43" s="65"/>
      <c r="W43" s="65"/>
      <c r="X43" s="556"/>
      <c r="Y43" s="66" t="s">
        <v>30</v>
      </c>
      <c r="Z43" s="67"/>
      <c r="AA43" s="101"/>
      <c r="AB43" s="20"/>
    </row>
    <row r="44" spans="1:28" ht="15.05" customHeight="1" thickTop="1" x14ac:dyDescent="0.3">
      <c r="A44" s="14"/>
      <c r="B44" s="649"/>
      <c r="C44" s="650"/>
      <c r="D44" s="650"/>
      <c r="E44" s="650"/>
      <c r="F44" s="650"/>
      <c r="G44" s="650"/>
      <c r="H44" s="650"/>
      <c r="I44" s="651"/>
      <c r="J44" s="526"/>
      <c r="K44" s="537" t="s">
        <v>26</v>
      </c>
      <c r="L44" s="538"/>
      <c r="M44" s="513">
        <f>M41*M37</f>
        <v>0</v>
      </c>
      <c r="N44" s="20"/>
      <c r="O44" s="14"/>
      <c r="P44" s="562"/>
      <c r="Q44" s="563"/>
      <c r="R44" s="563"/>
      <c r="S44" s="563"/>
      <c r="T44" s="563"/>
      <c r="U44" s="563"/>
      <c r="V44" s="563"/>
      <c r="W44" s="564"/>
      <c r="X44" s="556"/>
      <c r="Y44" s="537" t="s">
        <v>26</v>
      </c>
      <c r="Z44" s="538"/>
      <c r="AA44" s="513">
        <f>AA41*AA37</f>
        <v>0</v>
      </c>
      <c r="AB44" s="20"/>
    </row>
    <row r="45" spans="1:28" ht="18" customHeight="1" thickBot="1" x14ac:dyDescent="0.35">
      <c r="A45" s="14"/>
      <c r="B45" s="132" t="s">
        <v>37</v>
      </c>
      <c r="C45" s="119"/>
      <c r="D45" s="119"/>
      <c r="E45" s="119"/>
      <c r="F45" s="120"/>
      <c r="G45" s="111"/>
      <c r="H45" s="112"/>
      <c r="I45" s="113">
        <f>IF(L37&gt;0,M44,I40)</f>
        <v>0</v>
      </c>
      <c r="J45" s="526"/>
      <c r="K45" s="539"/>
      <c r="L45" s="540"/>
      <c r="M45" s="514"/>
      <c r="N45" s="20"/>
      <c r="O45" s="14"/>
      <c r="P45" s="565"/>
      <c r="Q45" s="566"/>
      <c r="R45" s="566"/>
      <c r="S45" s="566"/>
      <c r="T45" s="566"/>
      <c r="U45" s="566"/>
      <c r="V45" s="566"/>
      <c r="W45" s="567"/>
      <c r="X45" s="556"/>
      <c r="Y45" s="539"/>
      <c r="Z45" s="540"/>
      <c r="AA45" s="514"/>
      <c r="AB45" s="20"/>
    </row>
    <row r="46" spans="1:28" ht="14.4" customHeight="1" x14ac:dyDescent="0.3">
      <c r="A46" s="14"/>
      <c r="B46" s="133"/>
      <c r="C46" s="54"/>
      <c r="D46" s="54"/>
      <c r="E46" s="54"/>
      <c r="F46" s="54"/>
      <c r="G46" s="54"/>
      <c r="H46" s="54"/>
      <c r="I46" s="134"/>
      <c r="J46" s="27"/>
      <c r="K46" s="87"/>
      <c r="L46" s="87"/>
      <c r="M46" s="87"/>
      <c r="N46" s="75"/>
      <c r="O46" s="14"/>
      <c r="P46" s="565"/>
      <c r="Q46" s="566"/>
      <c r="R46" s="566"/>
      <c r="S46" s="566"/>
      <c r="T46" s="566"/>
      <c r="U46" s="566"/>
      <c r="V46" s="566"/>
      <c r="W46" s="567"/>
      <c r="X46" s="65"/>
      <c r="Y46" s="508" t="s">
        <v>34</v>
      </c>
      <c r="Z46" s="509"/>
      <c r="AA46" s="510"/>
      <c r="AB46" s="57"/>
    </row>
    <row r="47" spans="1:28" ht="15.05" customHeight="1" x14ac:dyDescent="0.3">
      <c r="A47" s="14"/>
      <c r="B47" s="282"/>
      <c r="C47" s="282"/>
      <c r="D47" s="282"/>
      <c r="E47" s="282"/>
      <c r="F47" s="282"/>
      <c r="G47" s="282"/>
      <c r="H47" s="282"/>
      <c r="I47" s="282"/>
      <c r="J47" s="275"/>
      <c r="K47" s="275"/>
      <c r="L47" s="276"/>
      <c r="M47" s="285"/>
      <c r="N47" s="303"/>
      <c r="O47" s="17"/>
      <c r="P47" s="565"/>
      <c r="Q47" s="566"/>
      <c r="R47" s="566"/>
      <c r="S47" s="566"/>
      <c r="T47" s="566"/>
      <c r="U47" s="566"/>
      <c r="V47" s="566"/>
      <c r="W47" s="567"/>
      <c r="X47" s="65"/>
      <c r="Y47" s="508" t="s">
        <v>33</v>
      </c>
      <c r="Z47" s="509"/>
      <c r="AA47" s="510"/>
      <c r="AB47" s="57"/>
    </row>
    <row r="48" spans="1:28" ht="15.05" customHeight="1" x14ac:dyDescent="0.3">
      <c r="A48" s="14"/>
      <c r="B48" s="275"/>
      <c r="C48" s="275"/>
      <c r="D48" s="275"/>
      <c r="E48" s="275"/>
      <c r="F48" s="275"/>
      <c r="G48" s="275"/>
      <c r="H48" s="275"/>
      <c r="I48" s="275"/>
      <c r="J48" s="275"/>
      <c r="K48" s="275"/>
      <c r="L48" s="276"/>
      <c r="M48" s="532"/>
      <c r="N48" s="303"/>
      <c r="O48" s="17"/>
      <c r="P48" s="565"/>
      <c r="Q48" s="566"/>
      <c r="R48" s="566"/>
      <c r="S48" s="566"/>
      <c r="T48" s="566"/>
      <c r="U48" s="566"/>
      <c r="V48" s="566"/>
      <c r="W48" s="567"/>
      <c r="X48" s="65"/>
      <c r="Y48" s="554" t="s">
        <v>29</v>
      </c>
      <c r="Z48" s="557">
        <f>IF(AND(X19&lt;&gt;"",M59="JA"),M60,0)</f>
        <v>0</v>
      </c>
      <c r="AA48" s="105"/>
      <c r="AB48" s="57"/>
    </row>
    <row r="49" spans="1:28" ht="6.05" customHeight="1" x14ac:dyDescent="0.3">
      <c r="A49" s="14"/>
      <c r="B49" s="277"/>
      <c r="C49" s="277"/>
      <c r="D49" s="277"/>
      <c r="E49" s="277"/>
      <c r="F49" s="277"/>
      <c r="G49" s="277"/>
      <c r="H49" s="277"/>
      <c r="I49" s="277"/>
      <c r="J49" s="275"/>
      <c r="K49" s="278"/>
      <c r="L49" s="279"/>
      <c r="M49" s="533"/>
      <c r="N49" s="303"/>
      <c r="O49" s="17"/>
      <c r="P49" s="565"/>
      <c r="Q49" s="566"/>
      <c r="R49" s="566"/>
      <c r="S49" s="566"/>
      <c r="T49" s="566"/>
      <c r="U49" s="566"/>
      <c r="V49" s="566"/>
      <c r="W49" s="567"/>
      <c r="X49" s="65"/>
      <c r="Y49" s="555"/>
      <c r="Z49" s="558"/>
      <c r="AA49" s="106"/>
      <c r="AB49" s="57"/>
    </row>
    <row r="50" spans="1:28" ht="15.05" customHeight="1" thickBot="1" x14ac:dyDescent="0.35">
      <c r="A50" s="14"/>
      <c r="B50" s="645"/>
      <c r="C50" s="645"/>
      <c r="D50" s="645"/>
      <c r="E50" s="645"/>
      <c r="F50" s="645"/>
      <c r="G50" s="645"/>
      <c r="H50" s="645"/>
      <c r="I50" s="645"/>
      <c r="J50" s="278"/>
      <c r="K50" s="278"/>
      <c r="L50" s="280"/>
      <c r="M50" s="533"/>
      <c r="N50" s="303"/>
      <c r="O50" s="17"/>
      <c r="P50" s="565"/>
      <c r="Q50" s="566"/>
      <c r="R50" s="566"/>
      <c r="S50" s="566"/>
      <c r="T50" s="566"/>
      <c r="U50" s="566"/>
      <c r="V50" s="566"/>
      <c r="W50" s="567"/>
      <c r="X50" s="65"/>
      <c r="Y50" s="543" t="s">
        <v>56</v>
      </c>
      <c r="Z50" s="544"/>
      <c r="AA50" s="545"/>
      <c r="AB50" s="57"/>
    </row>
    <row r="51" spans="1:28" ht="15.05" customHeight="1" x14ac:dyDescent="0.3">
      <c r="A51" s="14"/>
      <c r="B51" s="281"/>
      <c r="C51" s="641"/>
      <c r="D51" s="641"/>
      <c r="E51" s="641"/>
      <c r="F51" s="641"/>
      <c r="G51" s="641"/>
      <c r="H51" s="641"/>
      <c r="I51" s="641"/>
      <c r="J51" s="641"/>
      <c r="K51" s="641"/>
      <c r="L51" s="641"/>
      <c r="M51" s="284"/>
      <c r="N51" s="303"/>
      <c r="O51" s="17"/>
      <c r="P51" s="565"/>
      <c r="Q51" s="566"/>
      <c r="R51" s="566"/>
      <c r="S51" s="566"/>
      <c r="T51" s="566"/>
      <c r="U51" s="566"/>
      <c r="V51" s="566"/>
      <c r="W51" s="567"/>
      <c r="X51" s="65"/>
      <c r="Y51" s="537" t="s">
        <v>26</v>
      </c>
      <c r="Z51" s="538"/>
      <c r="AA51" s="513">
        <f>Z48*AA37</f>
        <v>0</v>
      </c>
      <c r="AB51" s="57"/>
    </row>
    <row r="52" spans="1:28" ht="15.05" customHeight="1" thickBot="1" x14ac:dyDescent="0.35">
      <c r="A52" s="14"/>
      <c r="B52" s="281"/>
      <c r="C52" s="641"/>
      <c r="D52" s="641"/>
      <c r="E52" s="641"/>
      <c r="F52" s="641"/>
      <c r="G52" s="641"/>
      <c r="H52" s="641"/>
      <c r="I52" s="641"/>
      <c r="J52" s="641"/>
      <c r="K52" s="641"/>
      <c r="L52" s="641"/>
      <c r="M52" s="284"/>
      <c r="N52" s="303"/>
      <c r="O52" s="17"/>
      <c r="P52" s="565"/>
      <c r="Q52" s="566"/>
      <c r="R52" s="566"/>
      <c r="S52" s="566"/>
      <c r="T52" s="566"/>
      <c r="U52" s="566"/>
      <c r="V52" s="566"/>
      <c r="W52" s="567"/>
      <c r="X52" s="65"/>
      <c r="Y52" s="539"/>
      <c r="Z52" s="540"/>
      <c r="AA52" s="514"/>
      <c r="AB52" s="57"/>
    </row>
    <row r="53" spans="1:28" ht="15.05" customHeight="1" x14ac:dyDescent="0.3">
      <c r="A53" s="14"/>
      <c r="B53" s="281"/>
      <c r="C53" s="641"/>
      <c r="D53" s="641"/>
      <c r="E53" s="641"/>
      <c r="F53" s="641"/>
      <c r="G53" s="641"/>
      <c r="H53" s="641"/>
      <c r="I53" s="641"/>
      <c r="J53" s="641"/>
      <c r="K53" s="641"/>
      <c r="L53" s="641"/>
      <c r="M53" s="284"/>
      <c r="N53" s="303"/>
      <c r="O53" s="17"/>
      <c r="P53" s="565"/>
      <c r="Q53" s="566"/>
      <c r="R53" s="566"/>
      <c r="S53" s="566"/>
      <c r="T53" s="566"/>
      <c r="U53" s="566"/>
      <c r="V53" s="566"/>
      <c r="W53" s="567"/>
      <c r="X53" s="65"/>
      <c r="Y53" s="17"/>
      <c r="Z53" s="69"/>
      <c r="AA53" s="69"/>
      <c r="AB53" s="57"/>
    </row>
    <row r="54" spans="1:28" ht="19.350000000000001" customHeight="1" thickBot="1" x14ac:dyDescent="0.35">
      <c r="A54" s="298"/>
      <c r="B54" s="521"/>
      <c r="C54" s="525"/>
      <c r="D54" s="525"/>
      <c r="E54" s="525"/>
      <c r="F54" s="525"/>
      <c r="G54" s="525"/>
      <c r="H54" s="525"/>
      <c r="I54" s="525"/>
      <c r="J54" s="525"/>
      <c r="K54" s="525"/>
      <c r="L54" s="525"/>
      <c r="M54" s="284"/>
      <c r="N54" s="303"/>
      <c r="O54" s="523"/>
      <c r="P54" s="565"/>
      <c r="Q54" s="566"/>
      <c r="R54" s="566"/>
      <c r="S54" s="566"/>
      <c r="T54" s="566"/>
      <c r="U54" s="566"/>
      <c r="V54" s="566"/>
      <c r="W54" s="567"/>
      <c r="X54" s="65"/>
      <c r="Y54" s="17"/>
      <c r="Z54" s="17"/>
      <c r="AA54" s="17"/>
      <c r="AB54" s="57"/>
    </row>
    <row r="55" spans="1:28" ht="19.350000000000001" customHeight="1" thickTop="1" x14ac:dyDescent="0.3">
      <c r="A55" s="298"/>
      <c r="B55" s="521"/>
      <c r="C55" s="525"/>
      <c r="D55" s="525"/>
      <c r="E55" s="525"/>
      <c r="F55" s="525"/>
      <c r="G55" s="525"/>
      <c r="H55" s="525"/>
      <c r="I55" s="525"/>
      <c r="J55" s="525"/>
      <c r="K55" s="525"/>
      <c r="L55" s="525"/>
      <c r="M55" s="284"/>
      <c r="N55" s="303"/>
      <c r="O55" s="523"/>
      <c r="P55" s="565"/>
      <c r="Q55" s="566"/>
      <c r="R55" s="566"/>
      <c r="S55" s="566"/>
      <c r="T55" s="566"/>
      <c r="U55" s="566"/>
      <c r="V55" s="566"/>
      <c r="W55" s="567"/>
      <c r="X55" s="27"/>
      <c r="Y55" s="571" t="s">
        <v>49</v>
      </c>
      <c r="Z55" s="572"/>
      <c r="AA55" s="573"/>
      <c r="AB55" s="57"/>
    </row>
    <row r="56" spans="1:28" s="1" customFormat="1" ht="6.75" customHeight="1" x14ac:dyDescent="0.3">
      <c r="A56" s="298"/>
      <c r="B56" s="286"/>
      <c r="C56" s="287"/>
      <c r="D56" s="288"/>
      <c r="E56" s="288"/>
      <c r="F56" s="282"/>
      <c r="G56" s="282"/>
      <c r="H56" s="282"/>
      <c r="I56" s="282"/>
      <c r="J56" s="282"/>
      <c r="K56" s="282"/>
      <c r="L56" s="282"/>
      <c r="M56" s="282"/>
      <c r="N56" s="303"/>
      <c r="O56" s="523"/>
      <c r="P56" s="565"/>
      <c r="Q56" s="566"/>
      <c r="R56" s="566"/>
      <c r="S56" s="566"/>
      <c r="T56" s="566"/>
      <c r="U56" s="566"/>
      <c r="V56" s="566"/>
      <c r="W56" s="567"/>
      <c r="X56" s="27"/>
      <c r="Y56" s="574"/>
      <c r="Z56" s="575"/>
      <c r="AA56" s="576"/>
      <c r="AB56" s="57"/>
    </row>
    <row r="57" spans="1:28" s="1" customFormat="1" ht="24.05" customHeight="1" x14ac:dyDescent="0.3">
      <c r="A57" s="298"/>
      <c r="B57" s="289"/>
      <c r="C57" s="288"/>
      <c r="D57" s="282"/>
      <c r="E57" s="282"/>
      <c r="F57" s="282"/>
      <c r="G57" s="282"/>
      <c r="H57" s="282"/>
      <c r="I57" s="282"/>
      <c r="J57" s="643"/>
      <c r="K57" s="643"/>
      <c r="L57" s="643"/>
      <c r="M57" s="643"/>
      <c r="N57" s="303"/>
      <c r="O57" s="523"/>
      <c r="P57" s="568"/>
      <c r="Q57" s="569"/>
      <c r="R57" s="569"/>
      <c r="S57" s="569"/>
      <c r="T57" s="569"/>
      <c r="U57" s="569"/>
      <c r="V57" s="569"/>
      <c r="W57" s="570"/>
      <c r="X57" s="27"/>
      <c r="Y57" s="107" t="s">
        <v>35</v>
      </c>
      <c r="Z57" s="108"/>
      <c r="AA57" s="109" t="str">
        <f>IF(AND($X$19&lt;&gt;"",AA51&gt;0,Z48&gt;=AA41),AA44,IF(AND($X$19&lt;&gt;"",AA51&gt;0,Z48&lt;=AA41),AA51,IF(AND($X$19&lt;&gt;"",AA51=0,AA44&gt;0),AA44,IF(AND($X$19&lt;&gt;"",AA51=0,AA44=0),V40,""))))</f>
        <v/>
      </c>
      <c r="AB57" s="57"/>
    </row>
    <row r="58" spans="1:28" s="1" customFormat="1" ht="24.05" customHeight="1" x14ac:dyDescent="0.3">
      <c r="A58" s="298"/>
      <c r="B58" s="296"/>
      <c r="C58" s="296"/>
      <c r="D58" s="296"/>
      <c r="E58" s="296"/>
      <c r="F58" s="296"/>
      <c r="G58" s="296"/>
      <c r="H58" s="296"/>
      <c r="I58" s="296"/>
      <c r="J58" s="640"/>
      <c r="K58" s="640"/>
      <c r="L58" s="640"/>
      <c r="M58" s="290"/>
      <c r="N58" s="303"/>
      <c r="O58" s="27"/>
      <c r="P58" s="27"/>
      <c r="Q58" s="27"/>
      <c r="R58" s="27"/>
      <c r="S58" s="27"/>
      <c r="T58" s="27"/>
      <c r="U58" s="27"/>
      <c r="V58" s="27"/>
      <c r="W58" s="27"/>
      <c r="X58" s="27"/>
      <c r="Y58" s="17"/>
      <c r="Z58" s="70"/>
      <c r="AA58" s="17"/>
      <c r="AB58" s="57"/>
    </row>
    <row r="59" spans="1:28" s="1" customFormat="1" ht="24.05" customHeight="1" x14ac:dyDescent="0.3">
      <c r="A59" s="302"/>
      <c r="B59" s="300"/>
      <c r="C59" s="300"/>
      <c r="D59" s="300"/>
      <c r="E59" s="300"/>
      <c r="F59" s="300"/>
      <c r="G59" s="300"/>
      <c r="H59" s="300"/>
      <c r="I59" s="300"/>
      <c r="J59" s="642"/>
      <c r="K59" s="642"/>
      <c r="L59" s="642"/>
      <c r="M59" s="301"/>
      <c r="N59" s="304"/>
      <c r="O59" s="72"/>
      <c r="P59" s="72"/>
      <c r="Q59" s="72"/>
      <c r="R59" s="72"/>
      <c r="S59" s="72"/>
      <c r="T59" s="72"/>
      <c r="U59" s="72"/>
      <c r="V59" s="72"/>
      <c r="W59" s="72"/>
      <c r="X59" s="72"/>
      <c r="Y59" s="72"/>
      <c r="Z59" s="72"/>
      <c r="AA59" s="72"/>
      <c r="AB59" s="73"/>
    </row>
    <row r="60" spans="1:28" s="1" customFormat="1" ht="24.05" customHeight="1" x14ac:dyDescent="0.3">
      <c r="A60" s="298"/>
      <c r="B60" s="296"/>
      <c r="C60" s="296"/>
      <c r="D60" s="296"/>
      <c r="E60" s="296"/>
      <c r="F60" s="296"/>
      <c r="G60" s="296"/>
      <c r="H60" s="296"/>
      <c r="I60" s="296"/>
      <c r="J60" s="640"/>
      <c r="K60" s="640"/>
      <c r="L60" s="640"/>
      <c r="M60" s="291"/>
      <c r="N60" s="295"/>
      <c r="O60" s="2"/>
      <c r="P60" s="2"/>
      <c r="Q60" s="2"/>
      <c r="R60" s="2"/>
      <c r="S60" s="2"/>
      <c r="T60" s="2"/>
      <c r="U60" s="2"/>
      <c r="V60" s="2"/>
      <c r="W60" s="2"/>
      <c r="X60" s="2"/>
      <c r="Y60" s="2"/>
      <c r="Z60" s="2"/>
      <c r="AA60" s="2"/>
      <c r="AB60" s="2"/>
    </row>
    <row r="61" spans="1:28" s="1" customFormat="1" ht="6.05" customHeight="1" x14ac:dyDescent="0.3">
      <c r="A61" s="298"/>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4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20"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45" customHeight="1" x14ac:dyDescent="0.2"/>
    <row r="100" s="1" customFormat="1" ht="13.75" customHeight="1" x14ac:dyDescent="0.2"/>
    <row r="101" s="1" customFormat="1" ht="12.45" x14ac:dyDescent="0.2"/>
    <row r="102" s="1" customFormat="1" ht="6.05" customHeight="1" x14ac:dyDescent="0.2"/>
    <row r="103" s="1" customFormat="1" ht="16.2" customHeight="1" x14ac:dyDescent="0.2"/>
    <row r="104" s="1" customFormat="1" ht="20"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4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20"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4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20"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45" customHeight="1" x14ac:dyDescent="0.2"/>
    <row r="166" s="1" customFormat="1" ht="13.75" customHeight="1" x14ac:dyDescent="0.2"/>
    <row r="167" s="1" customFormat="1" ht="12.45" x14ac:dyDescent="0.2"/>
    <row r="168" s="1" customFormat="1" ht="6.05" customHeight="1" x14ac:dyDescent="0.2"/>
    <row r="169" s="1" customFormat="1" ht="16.2" customHeight="1" x14ac:dyDescent="0.2"/>
    <row r="170" s="1" customFormat="1" ht="20"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4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20"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4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20"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45" customHeight="1" x14ac:dyDescent="0.2"/>
    <row r="232" s="1" customFormat="1" ht="13.75" customHeight="1" x14ac:dyDescent="0.2"/>
    <row r="233" s="1" customFormat="1" ht="12.45" x14ac:dyDescent="0.2"/>
    <row r="234" s="1" customFormat="1" ht="2.95" customHeight="1" x14ac:dyDescent="0.2"/>
    <row r="235" s="1" customFormat="1" ht="16.2" customHeight="1" x14ac:dyDescent="0.2"/>
    <row r="236" s="1" customFormat="1" ht="20"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4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20"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4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20"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45" customHeight="1" x14ac:dyDescent="0.2"/>
    <row r="298" s="1" customFormat="1" ht="13.75" customHeight="1" x14ac:dyDescent="0.2"/>
    <row r="299" s="1" customFormat="1" ht="12.45" x14ac:dyDescent="0.2"/>
    <row r="300" s="1" customFormat="1" ht="6.05" customHeight="1" x14ac:dyDescent="0.2"/>
    <row r="301" s="1" customFormat="1" ht="16.2" customHeight="1" x14ac:dyDescent="0.2"/>
    <row r="302" s="1" customFormat="1" ht="20"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4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20"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4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kEcDQuJ3w3+94Cos3SvotwFoBoflVw4+3f9l6UkMzb/qcrgpRssfeg/hrJ0S4PAx+gJTOoWm6XVGpbY7zWvMsA==" saltValue="aoqkc761/hA0DsgapHrAdQ=="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7"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7"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5:R37"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2:V23"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ung"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A3:N3"/>
    <mergeCell ref="A4:N4"/>
    <mergeCell ref="Y40:AA40"/>
    <mergeCell ref="Y41:Y42"/>
    <mergeCell ref="AA41:AA42"/>
    <mergeCell ref="T33:V34"/>
    <mergeCell ref="C10:M10"/>
    <mergeCell ref="J6:K6"/>
    <mergeCell ref="O14:P14"/>
    <mergeCell ref="Y38:AA39"/>
    <mergeCell ref="P40:Q41"/>
    <mergeCell ref="R40:U41"/>
    <mergeCell ref="Q22:V23"/>
    <mergeCell ref="P39:W39"/>
    <mergeCell ref="Y21:AA22"/>
    <mergeCell ref="Z23:AA23"/>
    <mergeCell ref="F6:I6"/>
    <mergeCell ref="C8:K8"/>
    <mergeCell ref="I40:I41"/>
    <mergeCell ref="C22:H22"/>
    <mergeCell ref="K17:N17"/>
    <mergeCell ref="K15:M15"/>
    <mergeCell ref="I33:I34"/>
    <mergeCell ref="A12:L12"/>
    <mergeCell ref="K14:M14"/>
    <mergeCell ref="F33:H34"/>
    <mergeCell ref="F27:H28"/>
    <mergeCell ref="I31:I32"/>
    <mergeCell ref="K40:M40"/>
    <mergeCell ref="F31:H32"/>
    <mergeCell ref="I25:I26"/>
    <mergeCell ref="I27:I28"/>
    <mergeCell ref="Q10:AA10"/>
    <mergeCell ref="T6:W6"/>
    <mergeCell ref="O3:AB3"/>
    <mergeCell ref="O4:AB4"/>
    <mergeCell ref="X19:Z19"/>
    <mergeCell ref="Q8:Y8"/>
    <mergeCell ref="O12:Z12"/>
    <mergeCell ref="T24:W24"/>
    <mergeCell ref="P22:P23"/>
    <mergeCell ref="Y46:AA46"/>
    <mergeCell ref="X42:X45"/>
    <mergeCell ref="Y44:Z45"/>
    <mergeCell ref="W33:W34"/>
    <mergeCell ref="P44:W57"/>
    <mergeCell ref="Y55:AA56"/>
    <mergeCell ref="Y51:Z52"/>
    <mergeCell ref="T31:V32"/>
    <mergeCell ref="AA44:AA45"/>
    <mergeCell ref="W25:W26"/>
    <mergeCell ref="T27:V28"/>
    <mergeCell ref="T35:V36"/>
    <mergeCell ref="W35:W36"/>
    <mergeCell ref="AA51:AA52"/>
    <mergeCell ref="B43:I44"/>
    <mergeCell ref="Z48:Z49"/>
    <mergeCell ref="M41:M42"/>
    <mergeCell ref="M48:M50"/>
    <mergeCell ref="T25:V26"/>
    <mergeCell ref="B50:I50"/>
    <mergeCell ref="Y50:AA50"/>
    <mergeCell ref="Y48:Y49"/>
    <mergeCell ref="Y47:AA47"/>
    <mergeCell ref="W31:W32"/>
    <mergeCell ref="K38:M39"/>
    <mergeCell ref="V40:W41"/>
    <mergeCell ref="W27:W28"/>
    <mergeCell ref="T29:V30"/>
    <mergeCell ref="W29:W30"/>
    <mergeCell ref="K41:K42"/>
    <mergeCell ref="B39:I39"/>
    <mergeCell ref="M44:M45"/>
    <mergeCell ref="K19:N19"/>
    <mergeCell ref="K21:M22"/>
    <mergeCell ref="A20:I21"/>
    <mergeCell ref="F24:I24"/>
    <mergeCell ref="B40:C41"/>
    <mergeCell ref="F25:H26"/>
    <mergeCell ref="D40:G41"/>
    <mergeCell ref="L23:M23"/>
    <mergeCell ref="F29:H30"/>
    <mergeCell ref="I29:I30"/>
    <mergeCell ref="I35:I36"/>
    <mergeCell ref="F35:H36"/>
    <mergeCell ref="J42:J45"/>
    <mergeCell ref="K44:L45"/>
    <mergeCell ref="O54:O57"/>
    <mergeCell ref="B54:B55"/>
    <mergeCell ref="J60:L60"/>
    <mergeCell ref="C51:L51"/>
    <mergeCell ref="J57:M57"/>
    <mergeCell ref="J59:L59"/>
    <mergeCell ref="J58:L58"/>
    <mergeCell ref="C55:L55"/>
    <mergeCell ref="C54:L54"/>
    <mergeCell ref="C52:L52"/>
    <mergeCell ref="C53:L53"/>
  </mergeCells>
  <phoneticPr fontId="24" type="noConversion"/>
  <conditionalFormatting sqref="M60">
    <cfRule type="expression" dxfId="2" priority="1" stopIfTrue="1">
      <formula>$M$59="JA"</formula>
    </cfRule>
  </conditionalFormatting>
  <conditionalFormatting sqref="M51:M55">
    <cfRule type="cellIs" dxfId="1" priority="2" stopIfTrue="1" operator="equal">
      <formula>"NEIN"</formula>
    </cfRule>
  </conditionalFormatting>
  <conditionalFormatting sqref="J60:L60">
    <cfRule type="expression" dxfId="0"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Tragen Sie das Jahr ein, in dem die/der Beschäftigte Projektarbeit geleistet hat." sqref="I22"/>
    <dataValidation allowBlank="1" showErrorMessage="1" prompt="Hier ist die Sonderzahlungen einzutragen, die die/der Beschäftigte - laut Jahreslohnkonto - erhalten hat._x000a_Achten Sie bitte darauf, dass Sie die Sonderzahlungen auch in dem Monat eintragen, in dem sie angefallen sind." sqref="D26:D36"/>
    <dataValidation allowBlank="1" showInputMessage="1" showErrorMessage="1" prompt="Tragen Sie hier den Dienstgeberbeitrag (des oben angeführten Jahres) ein." sqref="I25:I26"/>
    <dataValidation allowBlank="1" showInputMessage="1" showErrorMessage="1" prompt="Hier ist der Zuschlag zum Dienstgeberbeitrag (des oben angeführten Jahres) einzutragen." sqref="I27:I28"/>
    <dataValidation allowBlank="1" showInputMessage="1" showErrorMessage="1" prompt="Geben Sie in diese Zelle den Sozialversicherungsanteil des Diensgebers (des oben angeführten Jahres) ei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Tragen Sie hier die Mitarbeitervorsorgekasse ein. " sqref="I35:I36"/>
    <dataValidation allowBlank="1" showErrorMessage="1" prompt="Die Gesamt-Anwesenheitszeit (GAZ) ist NUR DANN auszufüllen, wenn die/der Beschäftigte NICHT zu 100% (seiner Arbeitsleistung) mit dem Projekt beschäftigt war._x000a_Die hier angeführte GAZ, muss zusätzlich in Ihren Unterlagen (PAZ-Listen) vermerkt sein." sqref="L26:L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_x000a_" sqref="C25"/>
    <dataValidation allowBlank="1" showInputMessage="1" showErrorMessage="1" prompt="Tragen Sie hier in den entsprechenden Monaten die Sonderzahlungen ein, die die/der Beschäftigte - laut Jahreslohnkonto - erhalten hat." sqref="D25"/>
    <dataValidation allowBlank="1" showInputMessage="1" showErrorMessage="1" prompt="Hier sind die im Projekt gearbeiteten Stunden einzufügen." sqref="M25"/>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8" orientation="landscape" blackAndWhite="1"/>
  <headerFooter alignWithMargins="0">
    <oddFooter>&amp;L&amp;"Century Gothic,Standard"&amp;8&amp;F, &amp;A
&amp;D, &amp;T&amp;R&amp;"Century Gothic,Standard"&amp;8&amp;P/&amp;N</oddFooter>
  </headerFooter>
  <colBreaks count="1" manualBreakCount="1">
    <brk id="14" max="58" man="1"/>
  </col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SK-Pivot</vt:lpstr>
      <vt:lpstr>Übersicht</vt:lpstr>
      <vt:lpstr>Einnahmen</vt:lpstr>
      <vt:lpstr>Externe Kosten</vt:lpstr>
      <vt:lpstr>Reisekosten</vt:lpstr>
      <vt:lpstr>PK-Übersicht_Gemeinkosten</vt:lpstr>
      <vt:lpstr>PK-DN 1</vt:lpstr>
      <vt:lpstr>PK-DN 2</vt:lpstr>
      <vt:lpstr>'Externe Kosten'!Druckbereich</vt:lpstr>
      <vt:lpstr>'PK-DN 1'!Druckbereich</vt:lpstr>
      <vt:lpstr>'PK-DN 2'!Druckbereich</vt:lpstr>
      <vt:lpstr>Reisekosten!Druckbereich</vt:lpstr>
      <vt:lpstr>'SK-Pivot'!Druckbereich</vt:lpstr>
      <vt:lpstr>'PK-DN 1'!Drucktitel</vt:lpstr>
      <vt:lpstr>'PK-DN 2'!Drucktitel</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2018-07-20T09:42:50Z</cp:lastPrinted>
  <dcterms:created xsi:type="dcterms:W3CDTF">2006-09-01T19:50:31Z</dcterms:created>
  <dcterms:modified xsi:type="dcterms:W3CDTF">2019-02-04T14:57:40Z</dcterms:modified>
</cp:coreProperties>
</file>