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H:\LG-IR-FLC\FLC_RB\"/>
    </mc:Choice>
  </mc:AlternateContent>
  <bookViews>
    <workbookView xWindow="0" yWindow="1950" windowWidth="24045" windowHeight="9675" firstSheet="3" activeTab="7"/>
  </bookViews>
  <sheets>
    <sheet name="SK-Pivot" sheetId="18" state="hidden" r:id="rId1"/>
    <sheet name="Übersicht" sheetId="27" r:id="rId2"/>
    <sheet name="Einnahmen" sheetId="35" r:id="rId3"/>
    <sheet name="Sachkosten" sheetId="31" r:id="rId4"/>
    <sheet name="Investitionskosten" sheetId="32" r:id="rId5"/>
    <sheet name="Reisekosten" sheetId="33" r:id="rId6"/>
    <sheet name="PK-Übersicht" sheetId="34" r:id="rId7"/>
    <sheet name="PK-DN 1" sheetId="10" r:id="rId8"/>
    <sheet name="PK-DN 2" sheetId="16" r:id="rId9"/>
  </sheets>
  <definedNames>
    <definedName name="Auswahl" localSheetId="2">#REF!</definedName>
    <definedName name="Auswahl" localSheetId="4">#REF!</definedName>
    <definedName name="Auswahl" localSheetId="6">#REF!</definedName>
    <definedName name="Auswahl" localSheetId="5">#REF!</definedName>
    <definedName name="Auswahl" localSheetId="3">#REF!</definedName>
    <definedName name="Auswahl">#REF!</definedName>
    <definedName name="_xlnm.Print_Area" localSheetId="4">Investitionskosten!$A$1:$T$82</definedName>
    <definedName name="_xlnm.Print_Area" localSheetId="7">'PK-DN 1'!$A$1:$AB$59</definedName>
    <definedName name="_xlnm.Print_Area" localSheetId="8">'PK-DN 2'!$A$1:$AB$59</definedName>
    <definedName name="_xlnm.Print_Area" localSheetId="5">Reisekosten!$A$1:$Q$111</definedName>
    <definedName name="_xlnm.Print_Area" localSheetId="3">Sachkosten!$A$1:$T$122</definedName>
    <definedName name="_xlnm.Print_Area" localSheetId="0">'SK-Pivot'!$A$1:$C$56</definedName>
    <definedName name="_xlnm.Print_Titles" localSheetId="7">'PK-DN 1'!$1:$12</definedName>
    <definedName name="_xlnm.Print_Titles" localSheetId="8">'PK-DN 2'!$1:$12</definedName>
    <definedName name="_xlnm.Print_Titles" localSheetId="0">'SK-Pivot'!$1:$3</definedName>
    <definedName name="Z_4172336C_EC8E_4C59_934A_5004FB408E9F_.wvu.Cols" localSheetId="7" hidden="1">'PK-DN 1'!$O:$AB</definedName>
    <definedName name="Z_4172336C_EC8E_4C59_934A_5004FB408E9F_.wvu.Cols" localSheetId="8" hidden="1">'PK-DN 2'!$O:$AB</definedName>
    <definedName name="Z_4172336C_EC8E_4C59_934A_5004FB408E9F_.wvu.PrintArea" localSheetId="7" hidden="1">'PK-DN 1'!$A$1:$N$345</definedName>
    <definedName name="Z_4172336C_EC8E_4C59_934A_5004FB408E9F_.wvu.PrintArea" localSheetId="8" hidden="1">'PK-DN 2'!$A$1:$N$345</definedName>
    <definedName name="Z_4172336C_EC8E_4C59_934A_5004FB408E9F_.wvu.PrintTitles" localSheetId="7" hidden="1">'PK-DN 1'!$1:$12</definedName>
    <definedName name="Z_4172336C_EC8E_4C59_934A_5004FB408E9F_.wvu.PrintTitles" localSheetId="8" hidden="1">'PK-DN 2'!$1:$12</definedName>
    <definedName name="Z_E56379A8_3670_4955_AD52_BFC8DE5B5C44_.wvu.Cols" localSheetId="7" hidden="1">'PK-DN 1'!$O:$AB</definedName>
    <definedName name="Z_E56379A8_3670_4955_AD52_BFC8DE5B5C44_.wvu.Cols" localSheetId="8" hidden="1">'PK-DN 2'!$O:$AB</definedName>
    <definedName name="Z_E56379A8_3670_4955_AD52_BFC8DE5B5C44_.wvu.PrintArea" localSheetId="7" hidden="1">'PK-DN 1'!$A$1:$N$345</definedName>
    <definedName name="Z_E56379A8_3670_4955_AD52_BFC8DE5B5C44_.wvu.PrintArea" localSheetId="8" hidden="1">'PK-DN 2'!$A$1:$N$345</definedName>
    <definedName name="Z_E56379A8_3670_4955_AD52_BFC8DE5B5C44_.wvu.PrintTitles" localSheetId="7" hidden="1">'PK-DN 1'!$1:$12</definedName>
    <definedName name="Z_E56379A8_3670_4955_AD52_BFC8DE5B5C44_.wvu.PrintTitles" localSheetId="8" hidden="1">'PK-DN 2'!$1:$12</definedName>
    <definedName name="Z_FA1DFEA3_3775_451A_8EA2_76D872AC076A_.wvu.Cols" localSheetId="7" hidden="1">'PK-DN 1'!$O:$AB</definedName>
    <definedName name="Z_FA1DFEA3_3775_451A_8EA2_76D872AC076A_.wvu.Cols" localSheetId="8" hidden="1">'PK-DN 2'!$O:$AB</definedName>
    <definedName name="Z_FA1DFEA3_3775_451A_8EA2_76D872AC076A_.wvu.PrintArea" localSheetId="7" hidden="1">'PK-DN 1'!$A$1:$N$345</definedName>
    <definedName name="Z_FA1DFEA3_3775_451A_8EA2_76D872AC076A_.wvu.PrintArea" localSheetId="8" hidden="1">'PK-DN 2'!$A$1:$N$345</definedName>
    <definedName name="Z_FA1DFEA3_3775_451A_8EA2_76D872AC076A_.wvu.PrintTitles" localSheetId="7" hidden="1">'PK-DN 1'!$1:$12</definedName>
    <definedName name="Z_FA1DFEA3_3775_451A_8EA2_76D872AC076A_.wvu.PrintTitles" localSheetId="8" hidden="1">'PK-DN 2'!$1:$12</definedName>
  </definedNames>
  <calcPr calcId="162913"/>
  <pivotCaches>
    <pivotCache cacheId="0" r:id="rId10"/>
  </pivotCaches>
</workbook>
</file>

<file path=xl/calcChain.xml><?xml version="1.0" encoding="utf-8"?>
<calcChain xmlns="http://schemas.openxmlformats.org/spreadsheetml/2006/main">
  <c r="D8" i="35" l="1"/>
  <c r="C8" i="35"/>
  <c r="C7" i="35" l="1"/>
  <c r="C6" i="35"/>
  <c r="C5" i="35"/>
  <c r="C4" i="35"/>
  <c r="F54" i="35" l="1"/>
  <c r="D54" i="35"/>
  <c r="G34" i="34" l="1"/>
  <c r="F34" i="34"/>
  <c r="D34" i="34"/>
  <c r="E8" i="34"/>
  <c r="D8" i="34"/>
  <c r="D7" i="34"/>
  <c r="D6" i="34"/>
  <c r="D5" i="34"/>
  <c r="D4" i="34"/>
  <c r="P107" i="33" l="1"/>
  <c r="O107" i="33"/>
  <c r="N107" i="33"/>
  <c r="L107" i="33"/>
  <c r="K107" i="33"/>
  <c r="J107" i="33"/>
  <c r="I107" i="33"/>
  <c r="G107" i="33"/>
  <c r="F107" i="33"/>
  <c r="F10" i="33"/>
  <c r="D10" i="33"/>
  <c r="D9" i="33"/>
  <c r="D8" i="33"/>
  <c r="D7" i="33"/>
  <c r="D6" i="33"/>
  <c r="S77" i="32" l="1"/>
  <c r="R77" i="32"/>
  <c r="Q77" i="32"/>
  <c r="O77" i="32"/>
  <c r="N77" i="32"/>
  <c r="M77" i="32"/>
  <c r="L77" i="32"/>
  <c r="J77" i="32"/>
  <c r="I77" i="32"/>
  <c r="G10" i="32"/>
  <c r="D10" i="32"/>
  <c r="D9" i="32"/>
  <c r="D8" i="32"/>
  <c r="D7" i="32"/>
  <c r="D6" i="32"/>
  <c r="S117" i="31" l="1"/>
  <c r="R117" i="31"/>
  <c r="Q117" i="31"/>
  <c r="O117" i="31"/>
  <c r="N117" i="31"/>
  <c r="M117" i="31"/>
  <c r="L117" i="31"/>
  <c r="J117" i="31"/>
  <c r="I117" i="31"/>
  <c r="G10" i="31"/>
  <c r="D10" i="31"/>
  <c r="D9" i="31"/>
  <c r="D8" i="31"/>
  <c r="D7" i="31"/>
  <c r="D6" i="31"/>
  <c r="F41" i="27" l="1"/>
  <c r="F42" i="27"/>
  <c r="F40" i="27"/>
  <c r="E41" i="27"/>
  <c r="E42" i="27"/>
  <c r="E40" i="27"/>
  <c r="D27" i="27" l="1"/>
  <c r="I39" i="27" l="1"/>
  <c r="B49" i="27" l="1"/>
  <c r="D44" i="27" l="1"/>
  <c r="E31" i="27" l="1"/>
  <c r="E29" i="27"/>
  <c r="E28" i="27"/>
  <c r="E26" i="27"/>
  <c r="D30" i="27" l="1"/>
  <c r="E25" i="27"/>
  <c r="E27" i="27" s="1"/>
  <c r="E30" i="27" s="1"/>
  <c r="E32" i="27" s="1"/>
  <c r="M6" i="16"/>
  <c r="M6" i="10"/>
  <c r="C10" i="16" l="1"/>
  <c r="Q10" i="16" s="1"/>
  <c r="C8" i="16"/>
  <c r="Q8" i="16" s="1"/>
  <c r="AA6" i="16"/>
  <c r="L6" i="16"/>
  <c r="Z6" i="16" s="1"/>
  <c r="F6" i="16"/>
  <c r="T6" i="16" s="1"/>
  <c r="C10" i="10"/>
  <c r="Q10" i="10" s="1"/>
  <c r="C8" i="10"/>
  <c r="Q8" i="10" s="1"/>
  <c r="AA6" i="10"/>
  <c r="L6" i="10"/>
  <c r="Z6" i="10" s="1"/>
  <c r="F6" i="10"/>
  <c r="T6" i="10" s="1"/>
  <c r="F27" i="27"/>
  <c r="C27" i="27"/>
  <c r="D32" i="27"/>
  <c r="E27" i="10"/>
  <c r="L37" i="10"/>
  <c r="M41" i="10"/>
  <c r="M44" i="10" s="1"/>
  <c r="M37" i="10"/>
  <c r="E30" i="16"/>
  <c r="E27" i="16"/>
  <c r="E28" i="16"/>
  <c r="E29" i="16"/>
  <c r="E31" i="16"/>
  <c r="E32" i="16"/>
  <c r="L37" i="16"/>
  <c r="M41" i="16" s="1"/>
  <c r="M44" i="16" s="1"/>
  <c r="M37" i="16"/>
  <c r="Z28" i="10"/>
  <c r="Z25" i="10"/>
  <c r="Z26" i="10"/>
  <c r="Z27" i="10"/>
  <c r="Z37" i="10" s="1"/>
  <c r="AA41" i="10" s="1"/>
  <c r="Z29" i="10"/>
  <c r="Z30" i="10"/>
  <c r="Z31" i="10"/>
  <c r="Z32" i="10"/>
  <c r="Z33" i="10"/>
  <c r="Z34" i="10"/>
  <c r="Z35" i="10"/>
  <c r="Z36" i="10"/>
  <c r="Q25" i="10"/>
  <c r="R25" i="10"/>
  <c r="S25" i="10"/>
  <c r="Q26" i="10"/>
  <c r="Q37" i="10" s="1"/>
  <c r="R26" i="10"/>
  <c r="Q27" i="10"/>
  <c r="R27" i="10"/>
  <c r="S27" i="10"/>
  <c r="Q28" i="10"/>
  <c r="R28" i="10"/>
  <c r="Q29" i="10"/>
  <c r="R29" i="10"/>
  <c r="Q30" i="10"/>
  <c r="R30" i="10"/>
  <c r="Q31" i="10"/>
  <c r="R31" i="10"/>
  <c r="S31" i="10" s="1"/>
  <c r="Q32" i="10"/>
  <c r="R32" i="10"/>
  <c r="Q33" i="10"/>
  <c r="S33" i="10"/>
  <c r="R33" i="10"/>
  <c r="Q34" i="10"/>
  <c r="R34" i="10"/>
  <c r="S34" i="10"/>
  <c r="Q35" i="10"/>
  <c r="R35" i="10"/>
  <c r="Q36" i="10"/>
  <c r="R36" i="10"/>
  <c r="S36" i="10" s="1"/>
  <c r="W25" i="10"/>
  <c r="W27" i="10"/>
  <c r="W29" i="10"/>
  <c r="W31" i="10"/>
  <c r="W37" i="10" s="1"/>
  <c r="W33" i="10"/>
  <c r="W35" i="10"/>
  <c r="AA28" i="10"/>
  <c r="AA25" i="10"/>
  <c r="AA26" i="10"/>
  <c r="AA27" i="10"/>
  <c r="AA29" i="10"/>
  <c r="AA30" i="10"/>
  <c r="AA31" i="10"/>
  <c r="AA32" i="10"/>
  <c r="AA33" i="10"/>
  <c r="AA34" i="10"/>
  <c r="AA35" i="10"/>
  <c r="AA36" i="10"/>
  <c r="Z48" i="10"/>
  <c r="Z30" i="16"/>
  <c r="Z25" i="16"/>
  <c r="Z26" i="16"/>
  <c r="Z27" i="16"/>
  <c r="Z28" i="16"/>
  <c r="Z29" i="16"/>
  <c r="Z31" i="16"/>
  <c r="Z32" i="16"/>
  <c r="Z33" i="16"/>
  <c r="Z34" i="16"/>
  <c r="Z35" i="16"/>
  <c r="Z36" i="16"/>
  <c r="Q25" i="16"/>
  <c r="S25" i="16" s="1"/>
  <c r="R25" i="16"/>
  <c r="Q26" i="16"/>
  <c r="R26" i="16"/>
  <c r="S26" i="16" s="1"/>
  <c r="Q27" i="16"/>
  <c r="S27" i="16" s="1"/>
  <c r="R27" i="16"/>
  <c r="Q28" i="16"/>
  <c r="R28" i="16"/>
  <c r="Q29" i="16"/>
  <c r="S29" i="16" s="1"/>
  <c r="R29" i="16"/>
  <c r="Q30" i="16"/>
  <c r="R30" i="16"/>
  <c r="S30" i="16"/>
  <c r="Q31" i="16"/>
  <c r="R31" i="16"/>
  <c r="Q32" i="16"/>
  <c r="R32" i="16"/>
  <c r="Q33" i="16"/>
  <c r="R33" i="16"/>
  <c r="Q34" i="16"/>
  <c r="R34" i="16"/>
  <c r="Q35" i="16"/>
  <c r="R35" i="16"/>
  <c r="Q36" i="16"/>
  <c r="R36" i="16"/>
  <c r="W25" i="16"/>
  <c r="W27" i="16"/>
  <c r="W29" i="16"/>
  <c r="W31" i="16"/>
  <c r="W33" i="16"/>
  <c r="W35" i="16"/>
  <c r="AA30" i="16"/>
  <c r="AA25" i="16"/>
  <c r="AA26" i="16"/>
  <c r="AA27" i="16"/>
  <c r="AA28" i="16"/>
  <c r="AA29" i="16"/>
  <c r="AA31" i="16"/>
  <c r="AA32" i="16"/>
  <c r="AA33" i="16"/>
  <c r="AA34" i="16"/>
  <c r="AA35" i="16"/>
  <c r="AA36" i="16"/>
  <c r="Z48" i="16"/>
  <c r="Q14" i="16"/>
  <c r="W19" i="16"/>
  <c r="Q22" i="16"/>
  <c r="W22" i="16"/>
  <c r="B25" i="16"/>
  <c r="E25" i="16"/>
  <c r="K25" i="16"/>
  <c r="P25" i="16"/>
  <c r="Y25" i="16"/>
  <c r="B26" i="16"/>
  <c r="E26" i="16"/>
  <c r="K26" i="16"/>
  <c r="P26" i="16"/>
  <c r="Y26" i="16"/>
  <c r="B27" i="16"/>
  <c r="K27" i="16"/>
  <c r="P27" i="16"/>
  <c r="Y27" i="16"/>
  <c r="B28" i="16"/>
  <c r="K28" i="16"/>
  <c r="P28" i="16"/>
  <c r="Y28" i="16"/>
  <c r="B29" i="16"/>
  <c r="K29" i="16"/>
  <c r="P29" i="16"/>
  <c r="Y29" i="16"/>
  <c r="B30" i="16"/>
  <c r="K30" i="16"/>
  <c r="P30" i="16"/>
  <c r="Y30" i="16"/>
  <c r="B31" i="16"/>
  <c r="K31" i="16"/>
  <c r="P31" i="16"/>
  <c r="Y31" i="16"/>
  <c r="B32" i="16"/>
  <c r="K32" i="16"/>
  <c r="P32" i="16"/>
  <c r="Y32" i="16"/>
  <c r="B33" i="16"/>
  <c r="E33" i="16"/>
  <c r="K33" i="16"/>
  <c r="P33" i="16"/>
  <c r="Y33" i="16"/>
  <c r="B34" i="16"/>
  <c r="E34" i="16"/>
  <c r="K34" i="16"/>
  <c r="P34" i="16"/>
  <c r="Y34" i="16"/>
  <c r="B35" i="16"/>
  <c r="E35" i="16"/>
  <c r="K35" i="16"/>
  <c r="P35" i="16"/>
  <c r="Y35" i="16"/>
  <c r="B36" i="16"/>
  <c r="E36" i="16"/>
  <c r="K36" i="16"/>
  <c r="P36" i="16"/>
  <c r="Y36" i="16"/>
  <c r="C37" i="16"/>
  <c r="D37" i="16"/>
  <c r="I37" i="16"/>
  <c r="Q14" i="10"/>
  <c r="W19" i="10"/>
  <c r="Q22" i="10"/>
  <c r="W22" i="10"/>
  <c r="B25" i="10"/>
  <c r="E25" i="10"/>
  <c r="K25" i="10"/>
  <c r="P25" i="10"/>
  <c r="Y25" i="10"/>
  <c r="B26" i="10"/>
  <c r="E26" i="10"/>
  <c r="K26" i="10"/>
  <c r="P26" i="10"/>
  <c r="Y26" i="10"/>
  <c r="B27" i="10"/>
  <c r="K27" i="10"/>
  <c r="P27" i="10"/>
  <c r="Y27" i="10"/>
  <c r="B28" i="10"/>
  <c r="E28" i="10"/>
  <c r="K28" i="10"/>
  <c r="P28" i="10"/>
  <c r="Y28" i="10"/>
  <c r="B29" i="10"/>
  <c r="E29" i="10"/>
  <c r="K29" i="10"/>
  <c r="P29" i="10"/>
  <c r="Y29" i="10"/>
  <c r="B30" i="10"/>
  <c r="E30" i="10"/>
  <c r="K30" i="10"/>
  <c r="P30" i="10"/>
  <c r="Y30" i="10"/>
  <c r="B31" i="10"/>
  <c r="E31" i="10"/>
  <c r="K31" i="10"/>
  <c r="P31" i="10"/>
  <c r="Y31" i="10"/>
  <c r="B32" i="10"/>
  <c r="E32" i="10"/>
  <c r="K32" i="10"/>
  <c r="P32" i="10"/>
  <c r="Y32" i="10"/>
  <c r="B33" i="10"/>
  <c r="E33" i="10"/>
  <c r="K33" i="10"/>
  <c r="P33" i="10"/>
  <c r="Y33" i="10"/>
  <c r="B34" i="10"/>
  <c r="E34" i="10"/>
  <c r="K34" i="10"/>
  <c r="P34" i="10"/>
  <c r="Y34" i="10"/>
  <c r="B35" i="10"/>
  <c r="E35" i="10"/>
  <c r="K35" i="10"/>
  <c r="P35" i="10"/>
  <c r="Y35" i="10"/>
  <c r="B36" i="10"/>
  <c r="E36" i="10"/>
  <c r="K36" i="10"/>
  <c r="P36" i="10"/>
  <c r="Y36" i="10"/>
  <c r="C37" i="10"/>
  <c r="D37" i="10"/>
  <c r="I37" i="10"/>
  <c r="S33" i="16"/>
  <c r="S35" i="16"/>
  <c r="S31" i="16"/>
  <c r="S35" i="10"/>
  <c r="S30" i="10"/>
  <c r="S32" i="10"/>
  <c r="S28" i="10"/>
  <c r="I38" i="27" l="1"/>
  <c r="C30" i="27"/>
  <c r="C32" i="27" s="1"/>
  <c r="F30" i="27"/>
  <c r="F32" i="27" s="1"/>
  <c r="S26" i="10"/>
  <c r="S32" i="16"/>
  <c r="AA37" i="16"/>
  <c r="AA51" i="16" s="1"/>
  <c r="W37" i="16"/>
  <c r="Q37" i="16"/>
  <c r="AA37" i="10"/>
  <c r="AA44" i="10" s="1"/>
  <c r="R37" i="10"/>
  <c r="S36" i="16"/>
  <c r="S34" i="16"/>
  <c r="Z37" i="16"/>
  <c r="AA41" i="16" s="1"/>
  <c r="AA44" i="16" s="1"/>
  <c r="E37" i="10"/>
  <c r="I40" i="10" s="1"/>
  <c r="I45" i="10" s="1"/>
  <c r="K15" i="10" s="1"/>
  <c r="E37" i="16"/>
  <c r="I40" i="16" s="1"/>
  <c r="I45" i="16" s="1"/>
  <c r="K15" i="16" s="1"/>
  <c r="R37" i="16"/>
  <c r="S29" i="10"/>
  <c r="S37" i="10" s="1"/>
  <c r="V40" i="10" s="1"/>
  <c r="S28" i="16"/>
  <c r="S37" i="16" s="1"/>
  <c r="V40" i="16" s="1"/>
  <c r="I40" i="27" l="1"/>
  <c r="F37" i="27" s="1"/>
  <c r="F43" i="27" s="1"/>
  <c r="E37" i="27"/>
  <c r="E39" i="27" s="1"/>
  <c r="AA51" i="10"/>
  <c r="AA57" i="10" s="1"/>
  <c r="AA57" i="16"/>
  <c r="F38" i="27" l="1"/>
  <c r="F39" i="27"/>
  <c r="E38" i="27"/>
  <c r="E43" i="27"/>
  <c r="E44" i="27" s="1"/>
  <c r="F44" i="27"/>
</calcChain>
</file>

<file path=xl/comments1.xml><?xml version="1.0" encoding="utf-8"?>
<comments xmlns="http://schemas.openxmlformats.org/spreadsheetml/2006/main">
  <authors>
    <author>Bradler Christa</author>
  </authors>
  <commentList>
    <comment ref="C8" authorId="0" shapeId="0">
      <text>
        <r>
          <rPr>
            <b/>
            <sz val="8"/>
            <color indexed="81"/>
            <rFont val="Tahoma"/>
            <family val="2"/>
          </rPr>
          <t>Alle grünen Felder sind vom Projektträger auszufüllen.</t>
        </r>
        <r>
          <rPr>
            <sz val="8"/>
            <color indexed="81"/>
            <rFont val="Tahoma"/>
            <family val="2"/>
          </rPr>
          <t xml:space="preserve">
</t>
        </r>
      </text>
    </comment>
    <comment ref="D25" authorId="0" shapeId="0">
      <text>
        <r>
          <rPr>
            <b/>
            <sz val="9"/>
            <color indexed="81"/>
            <rFont val="Tahoma"/>
            <family val="2"/>
          </rPr>
          <t xml:space="preserve">Bitte stellen Sie hier eine Verknüpfung mit der jeweiligen eingereichten Summe lt. Tabellenblatt her (Achtung: bei Vorsteuerabzugberechtigung bitte mit der Nettosumme verknüpfen)
</t>
        </r>
        <r>
          <rPr>
            <sz val="9"/>
            <color indexed="81"/>
            <rFont val="Tahoma"/>
            <family val="2"/>
          </rPr>
          <t xml:space="preserve">
</t>
        </r>
      </text>
    </comment>
    <comment ref="C40" authorId="0" shapeId="0">
      <text>
        <r>
          <rPr>
            <b/>
            <sz val="9"/>
            <color indexed="81"/>
            <rFont val="Tahoma"/>
            <family val="2"/>
          </rPr>
          <t>Bitte geben Sie hier weitere finanzierende Stellen ein, falls vorhanden</t>
        </r>
        <r>
          <rPr>
            <b/>
            <sz val="9"/>
            <color indexed="81"/>
            <rFont val="Segoe UI"/>
            <family val="2"/>
          </rPr>
          <t xml:space="preserve">
</t>
        </r>
      </text>
    </comment>
  </commentList>
</comments>
</file>

<file path=xl/comments2.xml><?xml version="1.0" encoding="utf-8"?>
<comments xmlns="http://schemas.openxmlformats.org/spreadsheetml/2006/main">
  <authors>
    <author>Bradler Christa</author>
  </authors>
  <commentList>
    <comment ref="D14" authorId="0" shapeId="0">
      <text>
        <r>
          <rPr>
            <b/>
            <sz val="8"/>
            <color indexed="81"/>
            <rFont val="Tahoma"/>
            <family val="2"/>
          </rPr>
          <t>Hier ist eine Verknüpfung mit der Zelle "I45" des jeweiligen Personalkostenberechnungsblattes einzufügen.</t>
        </r>
      </text>
    </comment>
  </commentList>
</comments>
</file>

<file path=xl/sharedStrings.xml><?xml version="1.0" encoding="utf-8"?>
<sst xmlns="http://schemas.openxmlformats.org/spreadsheetml/2006/main" count="381" uniqueCount="171">
  <si>
    <t>DB</t>
  </si>
  <si>
    <t>DZ</t>
  </si>
  <si>
    <t>SV/DG SZ</t>
  </si>
  <si>
    <t>KommSt</t>
  </si>
  <si>
    <t>MVK</t>
  </si>
  <si>
    <t>Anmerkung</t>
  </si>
  <si>
    <t>KP</t>
  </si>
  <si>
    <t>Anmerkungen</t>
  </si>
  <si>
    <t>Lohn/
Gehalt</t>
  </si>
  <si>
    <t>Sonder-
zahlung</t>
  </si>
  <si>
    <t>Brutto-
bezüge</t>
  </si>
  <si>
    <t>Lohn-
nebenkosten</t>
  </si>
  <si>
    <t>Monat</t>
  </si>
  <si>
    <t>SV/DG</t>
  </si>
  <si>
    <t>Daten laut Zeitaufzeichnungen</t>
  </si>
  <si>
    <t xml:space="preserve">Summe </t>
  </si>
  <si>
    <t>Gesamt-Gehalt</t>
  </si>
  <si>
    <t>Summe</t>
  </si>
  <si>
    <r>
      <t xml:space="preserve">Gesamt-An-
wesenheitszeit 
</t>
    </r>
    <r>
      <rPr>
        <b/>
        <i/>
        <sz val="8"/>
        <rFont val="Century Gothic"/>
        <family val="2"/>
      </rPr>
      <t>GAZ</t>
    </r>
  </si>
  <si>
    <t>= Bruttobezüge + Lohnnebenkosten =</t>
  </si>
  <si>
    <r>
      <t xml:space="preserve">Geleistete Projekt
-ArbeitsZeit
</t>
    </r>
    <r>
      <rPr>
        <b/>
        <i/>
        <sz val="8"/>
        <rFont val="Century Gothic"/>
        <family val="2"/>
      </rPr>
      <t>PAZ</t>
    </r>
  </si>
  <si>
    <t>Beschäftigte(r):</t>
  </si>
  <si>
    <t>1.</t>
  </si>
  <si>
    <t>2.</t>
  </si>
  <si>
    <r>
      <t xml:space="preserve">Anrechenbare Kosten 
</t>
    </r>
    <r>
      <rPr>
        <b/>
        <i/>
        <sz val="9"/>
        <rFont val="Century Gothic"/>
        <family val="2"/>
      </rPr>
      <t>(Gesamt-Gehalt)</t>
    </r>
  </si>
  <si>
    <t>Bei 100%iger Beschäftigung für das Projekt:</t>
  </si>
  <si>
    <t>Anrechenbare Kosten =</t>
  </si>
  <si>
    <r>
      <t xml:space="preserve">Bei </t>
    </r>
    <r>
      <rPr>
        <i/>
        <sz val="9"/>
        <rFont val="Arial"/>
        <family val="2"/>
      </rPr>
      <t>weniger</t>
    </r>
    <r>
      <rPr>
        <sz val="9"/>
        <rFont val="Arial"/>
        <family val="2"/>
      </rPr>
      <t xml:space="preserve"> als 100%iger Beschäftigung
für das gegenständliche Projekt:</t>
    </r>
  </si>
  <si>
    <r>
      <t xml:space="preserve">NUR bei stundenweiser Abrechnung auszufüllen
</t>
    </r>
    <r>
      <rPr>
        <sz val="9"/>
        <rFont val="Arial"/>
        <family val="2"/>
      </rPr>
      <t xml:space="preserve">(wenn </t>
    </r>
    <r>
      <rPr>
        <i/>
        <sz val="9"/>
        <rFont val="Arial"/>
        <family val="2"/>
      </rPr>
      <t>nicht ausschließlich</t>
    </r>
    <r>
      <rPr>
        <sz val="9"/>
        <rFont val="Arial"/>
        <family val="2"/>
      </rPr>
      <t xml:space="preserve"> für das Projekt 
gearbeitet wurde)</t>
    </r>
  </si>
  <si>
    <t>1. Stundensatz =</t>
  </si>
  <si>
    <r>
      <t xml:space="preserve">2. Anrechenbare Kosten = </t>
    </r>
    <r>
      <rPr>
        <sz val="8"/>
        <rFont val="Arial"/>
        <family val="2"/>
      </rPr>
      <t xml:space="preserve">Stundensatz </t>
    </r>
    <r>
      <rPr>
        <sz val="8"/>
        <rFont val="Wingdings 2"/>
        <family val="1"/>
        <charset val="2"/>
      </rPr>
      <t></t>
    </r>
    <r>
      <rPr>
        <sz val="8"/>
        <rFont val="Arial"/>
        <family val="2"/>
      </rPr>
      <t xml:space="preserve">  PAZ</t>
    </r>
  </si>
  <si>
    <t xml:space="preserve">I. VOLLE Zurechnung von Gehaltskosten </t>
  </si>
  <si>
    <t>II. ANTEILIGE Zurechnung von Gehaltskosten</t>
  </si>
  <si>
    <t xml:space="preserve">mit vorgegebenem Stundensatz </t>
  </si>
  <si>
    <t>III. ANTEILIGE Zurechnung von Gehaltskosten</t>
  </si>
  <si>
    <t>Tatsächlich anrechenbare Kosten</t>
  </si>
  <si>
    <t>Prüfungsanmerkungen</t>
  </si>
  <si>
    <t>Anrechenbare Kosten lt. Förderungsnehmer</t>
  </si>
  <si>
    <t xml:space="preserve">Hiermit wird bestätigt, dass </t>
  </si>
  <si>
    <t>dem Projekt für die hier angeführte Person</t>
  </si>
  <si>
    <t>b)</t>
  </si>
  <si>
    <r>
      <t xml:space="preserve">
</t>
    </r>
    <r>
      <rPr>
        <sz val="8"/>
        <rFont val="Century Gothic"/>
        <family val="2"/>
      </rPr>
      <t>Beschäftigte(r):</t>
    </r>
  </si>
  <si>
    <t>c)</t>
  </si>
  <si>
    <t>a)</t>
  </si>
  <si>
    <t>d)</t>
  </si>
  <si>
    <t>für ihre Leistung tatsächlich bezahlt wurde und</t>
  </si>
  <si>
    <t>e)</t>
  </si>
  <si>
    <t>die gegenständlichen Kosten bei keiner anderen Stelle abgerechnet wurden.</t>
  </si>
  <si>
    <t>die angeführte Person im verrechneten Umfang widmungs-gemäß eingesetzt sowie</t>
  </si>
  <si>
    <t>Ergebnis der Berechnung</t>
  </si>
  <si>
    <t>E R G E B N I S   der   Berechnung</t>
  </si>
  <si>
    <t>Abzurech-
nendes Jahr:</t>
  </si>
  <si>
    <t>die folgenden Angaben der Richtigkeit entsprechen</t>
  </si>
  <si>
    <t xml:space="preserve">
JAHRES-Lohn-
nebenkosten</t>
  </si>
  <si>
    <t>JAHRES-Lohn-
nebenkosten</t>
  </si>
  <si>
    <t xml:space="preserve">          GAZ</t>
  </si>
  <si>
    <r>
      <t xml:space="preserve">                    2. Anrechenbare Kosten = </t>
    </r>
    <r>
      <rPr>
        <sz val="8"/>
        <rFont val="Arial"/>
        <family val="2"/>
      </rPr>
      <t xml:space="preserve">Stundensatz </t>
    </r>
    <r>
      <rPr>
        <sz val="8"/>
        <rFont val="Wingdings 2"/>
        <family val="1"/>
        <charset val="2"/>
      </rPr>
      <t></t>
    </r>
    <r>
      <rPr>
        <sz val="8"/>
        <rFont val="Arial"/>
        <family val="2"/>
      </rPr>
      <t xml:space="preserve">  PAZ</t>
    </r>
  </si>
  <si>
    <t xml:space="preserve">           GAZ</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</si>
  <si>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</si>
  <si>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</si>
  <si>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</si>
  <si>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</si>
  <si>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</si>
  <si>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</si>
  <si>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</si>
  <si>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</si>
  <si>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</si>
  <si>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</si>
  <si>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</si>
  <si>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</si>
  <si>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</si>
  <si>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</si>
  <si>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</si>
  <si>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</si>
  <si>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</si>
  <si>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</si>
  <si>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Projektträger:</t>
  </si>
  <si>
    <t xml:space="preserve">Projektname: </t>
  </si>
  <si>
    <t xml:space="preserve">Projektträger: </t>
  </si>
  <si>
    <t>Berechnung laut Projektträger</t>
  </si>
  <si>
    <t>Anrechenbare Kosten lt. Projektträger</t>
  </si>
  <si>
    <t>(Datum, Stempel und Unterschrift des Projektträgers)</t>
  </si>
  <si>
    <t xml:space="preserve">(Datum, Stempel und Unterschrift des Projektträgers) </t>
  </si>
  <si>
    <t>eingereichte Kosten dieser Abrechnung</t>
  </si>
  <si>
    <t>Bezeichnung</t>
  </si>
  <si>
    <t>Abrechnungszeitraum</t>
  </si>
  <si>
    <t>IBAN</t>
  </si>
  <si>
    <t>Adresse</t>
  </si>
  <si>
    <t>Projektträger</t>
  </si>
  <si>
    <t>Projektname</t>
  </si>
  <si>
    <t>ProjektNr.</t>
  </si>
  <si>
    <t>Differenz</t>
  </si>
  <si>
    <t>anerkannter Betrag netto</t>
  </si>
  <si>
    <t>anerkannter Betrag brutto</t>
  </si>
  <si>
    <t>Zahlungs-betrag netto</t>
  </si>
  <si>
    <t xml:space="preserve">Zahlungs-betrag brutto </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</si>
  <si>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</si>
  <si>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</si>
  <si>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</si>
  <si>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</si>
  <si>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</si>
  <si>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</si>
  <si>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</si>
  <si>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</si>
  <si>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</si>
  <si>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</si>
  <si>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SUMME</t>
  </si>
  <si>
    <t>Personalkosten</t>
  </si>
  <si>
    <t>Projektnummer:</t>
  </si>
  <si>
    <t>Abrechnungszeitraum:</t>
  </si>
  <si>
    <t>Abrechnungs-zeitraum:</t>
  </si>
  <si>
    <t>Soll-Ist-Vergleich</t>
  </si>
  <si>
    <t>anerkannte Kosten nach Prüfung durch A17</t>
  </si>
  <si>
    <t>Belegsverzeichnis Reisekosten</t>
  </si>
  <si>
    <t xml:space="preserve">SUMME Reisekosten </t>
  </si>
  <si>
    <t>Reisekosten</t>
  </si>
  <si>
    <t>Zwischensumme PK inkl. RK</t>
  </si>
  <si>
    <t>ja</t>
  </si>
  <si>
    <t>nein</t>
  </si>
  <si>
    <t>FirmenbuchNr./ZVR-Zahl/Geburtsdatum</t>
  </si>
  <si>
    <t>Rechnungsleger/Reisender</t>
  </si>
  <si>
    <t>Datum der Reise</t>
  </si>
  <si>
    <t xml:space="preserve">Zweck und Ort der Reise </t>
  </si>
  <si>
    <t>Vorsteuerabzugsberechtigung</t>
  </si>
  <si>
    <t>Förderfähige Kosten</t>
  </si>
  <si>
    <t>Vorsteuerabzugberechtigung</t>
  </si>
  <si>
    <t>Art der Einnahme</t>
  </si>
  <si>
    <t>Herkunft/Quelle der Einnahme</t>
  </si>
  <si>
    <t>Betrag</t>
  </si>
  <si>
    <t>Projekt im Rahmen der Richtlinie des Landes Steiermark nach dem 
Steiermärkischen Landes- und Regionalentwicklungsgesetz (StLREG 2018)
Belegsverzeichnis Übersicht</t>
  </si>
  <si>
    <t>Gesamtprojektzeitraum</t>
  </si>
  <si>
    <t>Gesamtprojektzeitraum StLREG</t>
  </si>
  <si>
    <t>Region</t>
  </si>
  <si>
    <t>SNIC</t>
  </si>
  <si>
    <t>Bankverbindung/Kreditinstitut</t>
  </si>
  <si>
    <t>Belegsverzeichnis Sachkosten</t>
  </si>
  <si>
    <t>Belegsverzeichnis Investitionskosten</t>
  </si>
  <si>
    <t>SUMME Investitionskosten</t>
  </si>
  <si>
    <t>SUMME Sachkosten</t>
  </si>
  <si>
    <t>genehmigtes Budget lt. Finanzierungs-vereinbarung/Antrag</t>
  </si>
  <si>
    <t>Sachkosten</t>
  </si>
  <si>
    <t>Investitionskosten</t>
  </si>
  <si>
    <t>Kosten-position</t>
  </si>
  <si>
    <t>GZ Finanzierungsvereinbarung</t>
  </si>
  <si>
    <t xml:space="preserve">Einnahmen </t>
  </si>
  <si>
    <t>Es wird bestätigt, dass die vorstehenden Angaben wahrheitsgemäß und vollständig sind. Die angeführten Kosten betreffen ausschließlich das genannte Projekt und wurden bzw. werden von keiner anderen Förderstelle in unzulässiger Weise ebenfalls gefördert bzw. unterstützt. Der / die Begünstigte bestätigt hiermit die Richtigkeit der Angaben und nimmt die Haftung für unrichtige Angaben zur Kenntnis.</t>
  </si>
  <si>
    <t>Finanzierung</t>
  </si>
  <si>
    <t>Leistungs-zeitraum
von</t>
  </si>
  <si>
    <t>Leistungs-zeitraum
bis</t>
  </si>
  <si>
    <t>eingereichter Betrag brutto</t>
  </si>
  <si>
    <t>eingereichter Betrag netto</t>
  </si>
  <si>
    <t>Belegsverzeichnis Einnahmen</t>
  </si>
  <si>
    <t>davon LREG-Mittel Gemeinde</t>
  </si>
  <si>
    <t>davon LREG-Mittel Land</t>
  </si>
  <si>
    <t>Aufteilung eingereichte Kosten</t>
  </si>
  <si>
    <t>Aufteilung anerkannte Kosten nach Prüfung durch A17</t>
  </si>
  <si>
    <t>Finanzierungsbetrag StLREG</t>
  </si>
  <si>
    <t>weiterer Finanzierungsbetrag</t>
  </si>
  <si>
    <t>Betrag Eigenmittel</t>
  </si>
  <si>
    <t>Aufteilung genehmigte Kosten lt. Finanzierungsvereinbarung</t>
  </si>
  <si>
    <t>Projekt endabgerechnet</t>
  </si>
  <si>
    <t>eingereichter Betrag (abz. Skonto) brutto</t>
  </si>
  <si>
    <t>eingereichter Betrag (abz. Skonto) netto</t>
  </si>
  <si>
    <t>maximal</t>
  </si>
  <si>
    <t>Absolut eingericht</t>
  </si>
  <si>
    <t>Absolut anerkannt</t>
  </si>
  <si>
    <t>Belegsverzeichnis Personalkosten</t>
  </si>
  <si>
    <t>Name</t>
  </si>
  <si>
    <t>Jahr</t>
  </si>
  <si>
    <t>eingereichte Kosten</t>
  </si>
  <si>
    <t>anerkannter 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</si>
</sst>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quot;€&quot;\ #,##0.00"/>
    <numFmt numFmtId="165" formatCode="_-[$€-2]\ * #,##0.00_-;\-[$€-2]\ * #,##0.00_-;_-[$€-2]\ * &quot;-&quot;??_-"/>
    <numFmt numFmtId="166" formatCode="#,##0.00&quot; h &quot;"/>
    <numFmt numFmtId="167" formatCode="#,##0.00_ ;\-#,##0.00\ "/>
    <numFmt numFmtId="168" formatCode="&quot;€&quot;\ #,##0.00\ &quot;dem Projekt für die hier angeführte Person verrechnet werden&quot;"/>
    <numFmt numFmtId="169" formatCode="&quot;€&quot;\ #,##0.00\ &quot;verrechnet werden&quot;"/>
    <numFmt numFmtId="170" formatCode="[$€-2]\ #,##0.00"/>
    <numFmt numFmtId="171" formatCode="dd/mmm/yy&quot; -&quot;"/>
    <numFmt numFmtId="172" formatCode="dd/mm/yyyy;@"/>
    <numFmt numFmtId="173" formatCode="dd/mm/yyyy&quot;  -&quot;"/>
    <numFmt numFmtId="174" formatCode="&quot;€&quot;\ #,##0.0000"/>
  </numFmts>
  <fonts count="9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entury Gothic"/>
      <family val="2"/>
    </font>
    <font>
      <b/>
      <sz val="8"/>
      <name val="Century Gothic"/>
      <family val="2"/>
    </font>
    <font>
      <sz val="9"/>
      <name val="Century Gothic"/>
      <family val="2"/>
    </font>
    <font>
      <b/>
      <sz val="12"/>
      <name val="Century Gothic"/>
      <family val="2"/>
    </font>
    <font>
      <b/>
      <sz val="9"/>
      <name val="Century Gothic"/>
      <family val="2"/>
    </font>
    <font>
      <b/>
      <sz val="10"/>
      <name val="Century Gothic"/>
      <family val="2"/>
    </font>
    <font>
      <b/>
      <sz val="12"/>
      <color indexed="26"/>
      <name val="Century Gothic"/>
      <family val="2"/>
    </font>
    <font>
      <sz val="10"/>
      <name val="Century Gothic"/>
      <family val="2"/>
    </font>
    <font>
      <b/>
      <sz val="10"/>
      <name val="Arial"/>
      <family val="2"/>
    </font>
    <font>
      <sz val="8"/>
      <name val="Arial"/>
      <family val="2"/>
    </font>
    <font>
      <b/>
      <sz val="11"/>
      <name val="Arial"/>
      <family val="2"/>
    </font>
    <font>
      <b/>
      <sz val="8"/>
      <name val="Arial"/>
      <family val="2"/>
    </font>
    <font>
      <b/>
      <u/>
      <sz val="12"/>
      <name val="Century Gothic"/>
      <family val="2"/>
    </font>
    <font>
      <b/>
      <sz val="12"/>
      <color indexed="42"/>
      <name val="Century Gothic"/>
      <family val="2"/>
    </font>
    <font>
      <b/>
      <sz val="14"/>
      <color indexed="26"/>
      <name val="Century Gothic"/>
      <family val="2"/>
    </font>
    <font>
      <b/>
      <sz val="24"/>
      <name val="Arial"/>
      <family val="2"/>
    </font>
    <font>
      <sz val="10"/>
      <name val="Century Gothic"/>
      <family val="2"/>
    </font>
    <font>
      <sz val="8"/>
      <name val="Arial"/>
      <family val="2"/>
    </font>
    <font>
      <b/>
      <sz val="8"/>
      <color indexed="42"/>
      <name val="Century Gothic"/>
      <family val="2"/>
    </font>
    <font>
      <b/>
      <sz val="14"/>
      <name val="Century Gothic"/>
      <family val="2"/>
    </font>
    <font>
      <b/>
      <sz val="10"/>
      <color indexed="17"/>
      <name val="Century Gothic"/>
      <family val="2"/>
    </font>
    <font>
      <sz val="4"/>
      <name val="Century Gothic"/>
      <family val="2"/>
    </font>
    <font>
      <b/>
      <i/>
      <sz val="10"/>
      <name val="Century Gothic"/>
      <family val="2"/>
    </font>
    <font>
      <sz val="9"/>
      <name val="Arial"/>
      <family val="2"/>
    </font>
    <font>
      <b/>
      <sz val="9"/>
      <name val="Arial"/>
      <family val="2"/>
    </font>
    <font>
      <sz val="10"/>
      <color indexed="26"/>
      <name val="Century Gothic"/>
      <family val="2"/>
    </font>
    <font>
      <b/>
      <sz val="9"/>
      <color indexed="42"/>
      <name val="Arial"/>
      <family val="2"/>
    </font>
    <font>
      <sz val="8"/>
      <name val="Century Gothic"/>
      <family val="2"/>
    </font>
    <font>
      <sz val="9"/>
      <name val="Century Gothic"/>
      <family val="2"/>
    </font>
    <font>
      <b/>
      <u/>
      <sz val="16"/>
      <name val="Century Gothic"/>
      <family val="2"/>
    </font>
    <font>
      <b/>
      <sz val="9"/>
      <color indexed="17"/>
      <name val="Century Gothic"/>
      <family val="2"/>
    </font>
    <font>
      <b/>
      <i/>
      <sz val="8"/>
      <name val="Century Gothic"/>
      <family val="2"/>
    </font>
    <font>
      <b/>
      <i/>
      <sz val="8"/>
      <color indexed="17"/>
      <name val="Century Gothic"/>
      <family val="2"/>
    </font>
    <font>
      <i/>
      <sz val="10"/>
      <name val="Century Gothic"/>
      <family val="2"/>
    </font>
    <font>
      <b/>
      <u val="doubleAccounting"/>
      <sz val="10"/>
      <name val="Arial"/>
      <family val="2"/>
    </font>
    <font>
      <b/>
      <u val="doubleAccounting"/>
      <sz val="9"/>
      <name val="Arial"/>
      <family val="2"/>
    </font>
    <font>
      <b/>
      <sz val="8"/>
      <name val="Arial"/>
      <family val="2"/>
    </font>
    <font>
      <sz val="9"/>
      <name val="Arial"/>
      <family val="2"/>
    </font>
    <font>
      <sz val="10"/>
      <color indexed="17"/>
      <name val="Century Gothic"/>
      <family val="2"/>
    </font>
    <font>
      <b/>
      <i/>
      <sz val="9"/>
      <name val="Century Gothic"/>
      <family val="2"/>
    </font>
    <font>
      <b/>
      <i/>
      <u/>
      <sz val="11"/>
      <name val="Century Gothic"/>
      <family val="2"/>
    </font>
    <font>
      <b/>
      <u/>
      <sz val="10"/>
      <color indexed="17"/>
      <name val="Century Gothic"/>
      <family val="2"/>
    </font>
    <font>
      <i/>
      <sz val="9"/>
      <name val="Arial"/>
      <family val="2"/>
    </font>
    <font>
      <b/>
      <sz val="10"/>
      <color indexed="17"/>
      <name val="Arial"/>
      <family val="2"/>
    </font>
    <font>
      <sz val="8"/>
      <name val="Wingdings 2"/>
      <family val="1"/>
      <charset val="2"/>
    </font>
    <font>
      <b/>
      <u/>
      <sz val="10"/>
      <color indexed="18"/>
      <name val="Century Gothic"/>
      <family val="2"/>
    </font>
    <font>
      <b/>
      <sz val="10"/>
      <color indexed="18"/>
      <name val="Century Gothic"/>
      <family val="2"/>
    </font>
    <font>
      <b/>
      <sz val="10"/>
      <color indexed="12"/>
      <name val="Century Gothic"/>
      <family val="2"/>
    </font>
    <font>
      <b/>
      <sz val="10"/>
      <color indexed="12"/>
      <name val="Arial"/>
      <family val="2"/>
    </font>
    <font>
      <sz val="10"/>
      <color indexed="42"/>
      <name val="Arial"/>
      <family val="2"/>
    </font>
    <font>
      <sz val="8"/>
      <color indexed="42"/>
      <name val="Arial"/>
      <family val="2"/>
    </font>
    <font>
      <b/>
      <sz val="8"/>
      <color indexed="42"/>
      <name val="Arial"/>
      <family val="2"/>
    </font>
    <font>
      <sz val="10"/>
      <color indexed="42"/>
      <name val="Century Gothic"/>
      <family val="2"/>
    </font>
    <font>
      <b/>
      <u/>
      <sz val="14"/>
      <name val="Arial"/>
      <family val="2"/>
    </font>
    <font>
      <b/>
      <i/>
      <u/>
      <sz val="16"/>
      <color indexed="42"/>
      <name val="Century Gothic"/>
      <family val="2"/>
    </font>
    <font>
      <b/>
      <sz val="12"/>
      <color indexed="42"/>
      <name val="Arial"/>
      <family val="2"/>
    </font>
    <font>
      <b/>
      <sz val="20"/>
      <name val="Arial"/>
      <family val="2"/>
    </font>
    <font>
      <b/>
      <i/>
      <sz val="12"/>
      <color indexed="42"/>
      <name val="Century Gothic"/>
      <family val="2"/>
    </font>
    <font>
      <i/>
      <sz val="9"/>
      <name val="Century Gothic"/>
      <family val="2"/>
    </font>
    <font>
      <b/>
      <sz val="22"/>
      <name val="Arial"/>
      <family val="2"/>
    </font>
    <font>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b/>
      <sz val="18"/>
      <name val="Arial"/>
      <family val="2"/>
    </font>
    <font>
      <b/>
      <sz val="14"/>
      <name val="Arial"/>
      <family val="2"/>
    </font>
    <font>
      <b/>
      <sz val="9"/>
      <color indexed="81"/>
      <name val="Segoe UI"/>
      <family val="2"/>
    </font>
    <font>
      <sz val="10"/>
      <name val="Arial"/>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3"/>
        <bgColor indexed="64"/>
      </patternFill>
    </fill>
    <fill>
      <patternFill patternType="solid">
        <fgColor indexed="63"/>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diagonalUp="1">
      <left/>
      <right/>
      <top/>
      <bottom/>
      <diagonal style="thin">
        <color indexed="64"/>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ck">
        <color indexed="23"/>
      </top>
      <bottom style="thin">
        <color indexed="64"/>
      </bottom>
      <diagonal/>
    </border>
    <border>
      <left style="medium">
        <color indexed="64"/>
      </left>
      <right style="thick">
        <color indexed="23"/>
      </right>
      <top style="thick">
        <color indexed="23"/>
      </top>
      <bottom style="thin">
        <color indexed="64"/>
      </bottom>
      <diagonal/>
    </border>
    <border>
      <left style="medium">
        <color indexed="64"/>
      </left>
      <right style="thick">
        <color indexed="23"/>
      </right>
      <top style="thin">
        <color indexed="64"/>
      </top>
      <bottom style="medium">
        <color indexed="64"/>
      </bottom>
      <diagonal/>
    </border>
    <border>
      <left/>
      <right style="thick">
        <color indexed="23"/>
      </right>
      <top/>
      <bottom style="medium">
        <color indexed="64"/>
      </bottom>
      <diagonal/>
    </border>
    <border>
      <left/>
      <right style="thick">
        <color indexed="23"/>
      </right>
      <top style="thin">
        <color indexed="64"/>
      </top>
      <bottom/>
      <diagonal/>
    </border>
    <border>
      <left style="thin">
        <color indexed="64"/>
      </left>
      <right style="thick">
        <color indexed="23"/>
      </right>
      <top style="thin">
        <color indexed="64"/>
      </top>
      <bottom style="medium">
        <color indexed="64"/>
      </bottom>
      <diagonal/>
    </border>
    <border>
      <left style="thin">
        <color indexed="64"/>
      </left>
      <right style="thick">
        <color indexed="23"/>
      </right>
      <top/>
      <bottom style="thin">
        <color indexed="64"/>
      </bottom>
      <diagonal/>
    </border>
    <border>
      <left style="thin">
        <color indexed="64"/>
      </left>
      <right style="thick">
        <color indexed="23"/>
      </right>
      <top style="thin">
        <color indexed="64"/>
      </top>
      <bottom style="thin">
        <color indexed="64"/>
      </bottom>
      <diagonal/>
    </border>
    <border>
      <left style="thin">
        <color indexed="64"/>
      </left>
      <right style="thick">
        <color indexed="23"/>
      </right>
      <top style="thin">
        <color indexed="64"/>
      </top>
      <bottom/>
      <diagonal/>
    </border>
    <border>
      <left style="thin">
        <color indexed="64"/>
      </left>
      <right style="thick">
        <color indexed="23"/>
      </right>
      <top style="medium">
        <color indexed="64"/>
      </top>
      <bottom style="medium">
        <color indexed="64"/>
      </bottom>
      <diagonal/>
    </border>
    <border>
      <left/>
      <right style="thick">
        <color indexed="23"/>
      </right>
      <top/>
      <bottom style="thin">
        <color indexed="64"/>
      </bottom>
      <diagonal/>
    </border>
    <border>
      <left style="thin">
        <color indexed="64"/>
      </left>
      <right/>
      <top/>
      <bottom style="thin">
        <color indexed="64"/>
      </bottom>
      <diagonal/>
    </border>
    <border>
      <left/>
      <right style="thick">
        <color indexed="2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style="thin">
        <color indexed="64"/>
      </left>
      <right style="thick">
        <color indexed="23"/>
      </right>
      <top style="thick">
        <color indexed="23"/>
      </top>
      <bottom style="thin">
        <color indexed="64"/>
      </bottom>
      <diagonal/>
    </border>
    <border>
      <left/>
      <right style="thick">
        <color indexed="22"/>
      </right>
      <top/>
      <bottom style="thin">
        <color indexed="64"/>
      </bottom>
      <diagonal/>
    </border>
    <border>
      <left style="thin">
        <color indexed="64"/>
      </left>
      <right/>
      <top style="thick">
        <color indexed="23"/>
      </top>
      <bottom style="thin">
        <color indexed="64"/>
      </bottom>
      <diagonal/>
    </border>
    <border>
      <left/>
      <right style="thick">
        <color indexed="23"/>
      </right>
      <top style="thick">
        <color indexed="23"/>
      </top>
      <bottom style="thin">
        <color indexed="64"/>
      </bottom>
      <diagonal/>
    </border>
    <border>
      <left/>
      <right/>
      <top style="thick">
        <color indexed="23"/>
      </top>
      <bottom/>
      <diagonal/>
    </border>
    <border>
      <left/>
      <right style="thick">
        <color indexed="23"/>
      </right>
      <top style="thick">
        <color indexed="23"/>
      </top>
      <bottom/>
      <diagonal/>
    </border>
    <border>
      <left/>
      <right style="thick">
        <color indexed="23"/>
      </right>
      <top/>
      <bottom/>
      <diagonal/>
    </border>
    <border>
      <left/>
      <right style="thick">
        <color indexed="23"/>
      </right>
      <top/>
      <bottom style="thick">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23"/>
      </left>
      <right/>
      <top style="thick">
        <color indexed="23"/>
      </top>
      <bottom/>
      <diagonal/>
    </border>
    <border>
      <left style="thick">
        <color indexed="23"/>
      </left>
      <right/>
      <top/>
      <bottom/>
      <diagonal/>
    </border>
    <border>
      <left style="thick">
        <color indexed="23"/>
      </left>
      <right/>
      <top/>
      <bottom style="thick">
        <color indexed="64"/>
      </bottom>
      <diagonal/>
    </border>
    <border>
      <left style="thin">
        <color indexed="23"/>
      </left>
      <right style="thick">
        <color indexed="23"/>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ck">
        <color indexed="23"/>
      </right>
      <top style="medium">
        <color indexed="64"/>
      </top>
      <bottom/>
      <diagonal/>
    </border>
    <border>
      <left style="thin">
        <color indexed="64"/>
      </left>
      <right style="thick">
        <color indexed="23"/>
      </right>
      <top/>
      <bottom/>
      <diagonal/>
    </border>
    <border>
      <left style="thin">
        <color indexed="64"/>
      </left>
      <right style="thin">
        <color indexed="64"/>
      </right>
      <top style="thick">
        <color indexed="23"/>
      </top>
      <bottom/>
      <diagonal/>
    </border>
    <border>
      <left style="thin">
        <color indexed="64"/>
      </left>
      <right style="thick">
        <color indexed="23"/>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ck">
        <color indexed="23"/>
      </top>
      <bottom style="thin">
        <color indexed="64"/>
      </bottom>
      <diagonal/>
    </border>
    <border>
      <left style="thin">
        <color indexed="64"/>
      </left>
      <right/>
      <top style="thick">
        <color indexed="23"/>
      </top>
      <bottom/>
      <diagonal/>
    </border>
    <border>
      <left/>
      <right style="thick">
        <color indexed="23"/>
      </right>
      <top style="thin">
        <color indexed="64"/>
      </top>
      <bottom style="thin">
        <color indexed="64"/>
      </bottom>
      <diagonal/>
    </border>
    <border>
      <left/>
      <right style="thick">
        <color indexed="23"/>
      </right>
      <top style="thin">
        <color indexed="64"/>
      </top>
      <bottom style="medium">
        <color indexed="64"/>
      </bottom>
      <diagonal/>
    </border>
    <border>
      <left/>
      <right style="thin">
        <color indexed="64"/>
      </right>
      <top style="medium">
        <color indexed="64"/>
      </top>
      <bottom/>
      <diagonal/>
    </border>
    <border>
      <left/>
      <right/>
      <top style="thick">
        <color indexed="64"/>
      </top>
      <bottom/>
      <diagonal/>
    </border>
    <border>
      <left/>
      <right style="medium">
        <color indexed="64"/>
      </right>
      <top style="thick">
        <color indexed="23"/>
      </top>
      <bottom/>
      <diagonal/>
    </border>
    <border>
      <left style="thin">
        <color indexed="64"/>
      </left>
      <right style="thick">
        <color indexed="23"/>
      </right>
      <top style="medium">
        <color indexed="64"/>
      </top>
      <bottom/>
      <diagonal/>
    </border>
    <border>
      <left/>
      <right style="thin">
        <color indexed="64"/>
      </right>
      <top style="thick">
        <color indexed="23"/>
      </top>
      <bottom/>
      <diagonal/>
    </border>
    <border>
      <left style="thin">
        <color indexed="64"/>
      </left>
      <right/>
      <top style="thick">
        <color indexed="22"/>
      </top>
      <bottom/>
      <diagonal/>
    </border>
    <border>
      <left/>
      <right/>
      <top style="thick">
        <color indexed="22"/>
      </top>
      <bottom/>
      <diagonal/>
    </border>
    <border>
      <left/>
      <right style="thick">
        <color indexed="22"/>
      </right>
      <top style="thick">
        <color indexed="22"/>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s>
  <cellStyleXfs count="17">
    <xf numFmtId="0" fontId="0" fillId="0" borderId="0"/>
    <xf numFmtId="165" fontId="18" fillId="0" borderId="0" applyFont="0" applyFill="0" applyBorder="0" applyAlignment="0" applyProtection="0"/>
    <xf numFmtId="165" fontId="18" fillId="0" borderId="0" applyFont="0" applyFill="0" applyBorder="0" applyAlignment="0" applyProtection="0"/>
    <xf numFmtId="0" fontId="18" fillId="0" borderId="0"/>
    <xf numFmtId="0" fontId="18" fillId="0" borderId="0"/>
    <xf numFmtId="0" fontId="79" fillId="0" borderId="0"/>
    <xf numFmtId="0" fontId="84" fillId="0" borderId="0"/>
    <xf numFmtId="0" fontId="35" fillId="0" borderId="0"/>
    <xf numFmtId="0" fontId="16" fillId="0" borderId="0"/>
    <xf numFmtId="43" fontId="96"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96" fillId="0" borderId="0"/>
    <xf numFmtId="0" fontId="1" fillId="0" borderId="0"/>
  </cellStyleXfs>
  <cellXfs count="918">
    <xf numFmtId="0" fontId="0" fillId="0" borderId="0" xfId="0"/>
    <xf numFmtId="0" fontId="0" fillId="0" borderId="0" xfId="0" applyProtection="1"/>
    <xf numFmtId="0" fontId="0" fillId="2" borderId="0" xfId="0" applyFill="1" applyProtection="1"/>
    <xf numFmtId="0" fontId="35" fillId="0" borderId="0" xfId="7" applyProtection="1"/>
    <xf numFmtId="4" fontId="35" fillId="3" borderId="1" xfId="7" applyNumberFormat="1" applyFill="1" applyBorder="1" applyProtection="1">
      <protection locked="0"/>
    </xf>
    <xf numFmtId="4" fontId="35" fillId="3" borderId="2" xfId="7" applyNumberFormat="1" applyFill="1" applyBorder="1" applyProtection="1">
      <protection locked="0"/>
    </xf>
    <xf numFmtId="0" fontId="38" fillId="4" borderId="0" xfId="7" applyFont="1" applyFill="1" applyBorder="1" applyAlignment="1" applyProtection="1">
      <alignment horizontal="center"/>
    </xf>
    <xf numFmtId="0" fontId="35" fillId="4" borderId="3" xfId="7" applyFill="1" applyBorder="1" applyProtection="1"/>
    <xf numFmtId="4" fontId="35" fillId="3" borderId="4" xfId="7" applyNumberFormat="1" applyFill="1" applyBorder="1" applyProtection="1">
      <protection locked="0"/>
    </xf>
    <xf numFmtId="166" fontId="35" fillId="3" borderId="1" xfId="7" applyNumberFormat="1" applyFill="1" applyBorder="1" applyProtection="1">
      <protection locked="0"/>
    </xf>
    <xf numFmtId="0" fontId="35" fillId="5" borderId="5" xfId="7" applyFill="1" applyBorder="1" applyProtection="1"/>
    <xf numFmtId="0" fontId="35" fillId="5" borderId="6" xfId="7" applyFill="1" applyBorder="1" applyProtection="1"/>
    <xf numFmtId="0" fontId="38" fillId="5" borderId="7" xfId="7" applyFont="1" applyFill="1" applyBorder="1" applyAlignment="1" applyProtection="1">
      <alignment horizontal="center"/>
    </xf>
    <xf numFmtId="0" fontId="38" fillId="5" borderId="0" xfId="7" applyFont="1" applyFill="1" applyBorder="1" applyAlignment="1" applyProtection="1">
      <alignment horizontal="center"/>
    </xf>
    <xf numFmtId="0" fontId="35" fillId="5" borderId="7" xfId="7" applyFill="1" applyBorder="1" applyProtection="1"/>
    <xf numFmtId="0" fontId="32" fillId="5" borderId="0" xfId="7" applyFont="1" applyFill="1" applyBorder="1" applyAlignment="1" applyProtection="1">
      <alignment vertical="center"/>
    </xf>
    <xf numFmtId="0" fontId="44" fillId="5" borderId="0" xfId="7" applyFont="1" applyFill="1" applyBorder="1" applyAlignment="1" applyProtection="1">
      <alignment vertical="center"/>
    </xf>
    <xf numFmtId="0" fontId="35" fillId="5" borderId="0" xfId="7" applyFill="1" applyBorder="1" applyProtection="1"/>
    <xf numFmtId="0" fontId="19" fillId="5" borderId="0" xfId="7" applyFont="1" applyFill="1" applyBorder="1" applyAlignment="1" applyProtection="1">
      <alignment horizontal="right" wrapText="1"/>
    </xf>
    <xf numFmtId="0" fontId="33" fillId="5" borderId="0" xfId="7" applyFont="1" applyFill="1" applyBorder="1" applyAlignment="1" applyProtection="1">
      <alignment vertical="center"/>
    </xf>
    <xf numFmtId="0" fontId="35" fillId="5" borderId="3" xfId="7" applyFill="1" applyBorder="1" applyProtection="1"/>
    <xf numFmtId="0" fontId="23" fillId="5" borderId="0" xfId="7" applyFont="1" applyFill="1" applyBorder="1" applyAlignment="1" applyProtection="1">
      <alignment horizontal="right" vertical="center" wrapText="1"/>
    </xf>
    <xf numFmtId="0" fontId="24" fillId="5" borderId="0" xfId="7" applyFont="1" applyFill="1" applyBorder="1" applyAlignment="1" applyProtection="1">
      <alignment vertical="center"/>
    </xf>
    <xf numFmtId="0" fontId="23" fillId="5" borderId="0" xfId="7" applyFont="1" applyFill="1" applyBorder="1" applyAlignment="1" applyProtection="1">
      <alignment horizontal="right" vertical="center"/>
    </xf>
    <xf numFmtId="0" fontId="24" fillId="5" borderId="0" xfId="7" applyFont="1" applyFill="1" applyBorder="1" applyProtection="1"/>
    <xf numFmtId="0" fontId="35" fillId="5" borderId="0" xfId="7" applyFill="1" applyBorder="1" applyAlignment="1" applyProtection="1">
      <alignment vertical="center"/>
    </xf>
    <xf numFmtId="0" fontId="35" fillId="5" borderId="0" xfId="7" applyFont="1" applyFill="1" applyBorder="1" applyAlignment="1" applyProtection="1">
      <alignment wrapText="1"/>
    </xf>
    <xf numFmtId="0" fontId="0" fillId="5" borderId="0" xfId="0" applyFill="1" applyBorder="1" applyProtection="1"/>
    <xf numFmtId="0" fontId="30" fillId="5" borderId="0" xfId="0" applyFont="1" applyFill="1" applyBorder="1" applyProtection="1"/>
    <xf numFmtId="0" fontId="20" fillId="5" borderId="0" xfId="7" applyFont="1" applyFill="1" applyBorder="1" applyAlignment="1" applyProtection="1">
      <alignment horizontal="center" vertical="top"/>
    </xf>
    <xf numFmtId="0" fontId="24" fillId="6" borderId="8" xfId="7" applyFont="1" applyFill="1" applyBorder="1" applyAlignment="1" applyProtection="1">
      <alignment horizontal="center" wrapText="1"/>
    </xf>
    <xf numFmtId="0" fontId="35" fillId="6" borderId="1" xfId="7" applyFill="1" applyBorder="1" applyAlignment="1" applyProtection="1">
      <alignment horizontal="right"/>
    </xf>
    <xf numFmtId="0" fontId="35" fillId="6" borderId="2" xfId="7" applyFill="1" applyBorder="1" applyAlignment="1" applyProtection="1">
      <alignment horizontal="right"/>
    </xf>
    <xf numFmtId="0" fontId="35" fillId="6" borderId="4" xfId="7" applyFill="1" applyBorder="1" applyAlignment="1" applyProtection="1">
      <alignment horizontal="right"/>
    </xf>
    <xf numFmtId="0" fontId="35" fillId="6" borderId="9" xfId="7" applyFont="1" applyFill="1" applyBorder="1" applyAlignment="1" applyProtection="1">
      <alignment horizontal="right" vertical="center"/>
    </xf>
    <xf numFmtId="0" fontId="23" fillId="6" borderId="10" xfId="7" applyFont="1" applyFill="1" applyBorder="1" applyAlignment="1" applyProtection="1">
      <alignment horizontal="center" wrapText="1"/>
    </xf>
    <xf numFmtId="0" fontId="23" fillId="6" borderId="4" xfId="7" applyFont="1" applyFill="1" applyBorder="1" applyAlignment="1" applyProtection="1">
      <alignment horizontal="center" wrapText="1"/>
    </xf>
    <xf numFmtId="0" fontId="23" fillId="6" borderId="11" xfId="7" applyFont="1" applyFill="1" applyBorder="1" applyAlignment="1" applyProtection="1">
      <alignment horizontal="center" wrapText="1"/>
    </xf>
    <xf numFmtId="4" fontId="47" fillId="6" borderId="12" xfId="7" applyNumberFormat="1" applyFont="1" applyFill="1" applyBorder="1" applyProtection="1"/>
    <xf numFmtId="4" fontId="47" fillId="6" borderId="13" xfId="7" applyNumberFormat="1" applyFont="1" applyFill="1" applyBorder="1" applyProtection="1"/>
    <xf numFmtId="4" fontId="47" fillId="6" borderId="11" xfId="7" applyNumberFormat="1" applyFont="1" applyFill="1" applyBorder="1" applyProtection="1"/>
    <xf numFmtId="164" fontId="20" fillId="6" borderId="14" xfId="7" applyNumberFormat="1" applyFont="1" applyFill="1" applyBorder="1" applyAlignment="1" applyProtection="1">
      <alignment vertical="center"/>
    </xf>
    <xf numFmtId="164" fontId="47" fillId="6" borderId="9" xfId="7" applyNumberFormat="1" applyFont="1" applyFill="1" applyBorder="1" applyAlignment="1" applyProtection="1">
      <alignment vertical="center"/>
    </xf>
    <xf numFmtId="0" fontId="46" fillId="6" borderId="4" xfId="7" applyFont="1" applyFill="1" applyBorder="1" applyAlignment="1" applyProtection="1">
      <alignment horizontal="center" wrapText="1"/>
    </xf>
    <xf numFmtId="0" fontId="26" fillId="6" borderId="15" xfId="0" applyFont="1" applyFill="1" applyBorder="1" applyAlignment="1" applyProtection="1">
      <alignment horizontal="right"/>
    </xf>
    <xf numFmtId="0" fontId="26" fillId="6" borderId="16" xfId="0" applyFont="1" applyFill="1" applyBorder="1" applyAlignment="1" applyProtection="1">
      <alignment horizontal="right"/>
    </xf>
    <xf numFmtId="166" fontId="20" fillId="6" borderId="17" xfId="7" applyNumberFormat="1" applyFont="1" applyFill="1" applyBorder="1" applyAlignment="1" applyProtection="1">
      <alignment vertical="center"/>
    </xf>
    <xf numFmtId="0" fontId="19" fillId="5" borderId="5" xfId="7" applyFont="1" applyFill="1" applyBorder="1" applyProtection="1"/>
    <xf numFmtId="0" fontId="35" fillId="5" borderId="18" xfId="7" applyFont="1" applyFill="1" applyBorder="1" applyAlignment="1" applyProtection="1">
      <alignment textRotation="45"/>
    </xf>
    <xf numFmtId="0" fontId="28" fillId="6" borderId="13" xfId="0" applyFont="1" applyFill="1" applyBorder="1" applyAlignment="1" applyProtection="1">
      <alignment horizontal="left"/>
    </xf>
    <xf numFmtId="0" fontId="20" fillId="5" borderId="0" xfId="7" applyFont="1" applyFill="1" applyBorder="1" applyAlignment="1" applyProtection="1">
      <alignment horizontal="right" vertical="center" wrapText="1"/>
    </xf>
    <xf numFmtId="0" fontId="20" fillId="5" borderId="0" xfId="7" applyFont="1" applyFill="1" applyBorder="1" applyAlignment="1" applyProtection="1">
      <alignment horizontal="right" vertical="center"/>
    </xf>
    <xf numFmtId="0" fontId="65" fillId="5" borderId="0" xfId="7" applyFont="1" applyFill="1" applyBorder="1" applyAlignment="1" applyProtection="1">
      <alignment horizontal="left"/>
    </xf>
    <xf numFmtId="0" fontId="65" fillId="5" borderId="0" xfId="7" applyFont="1" applyFill="1" applyBorder="1" applyAlignment="1" applyProtection="1">
      <alignment horizontal="center"/>
    </xf>
    <xf numFmtId="0" fontId="35" fillId="4" borderId="12" xfId="7" applyFill="1" applyBorder="1" applyProtection="1"/>
    <xf numFmtId="0" fontId="0" fillId="5" borderId="6" xfId="0" applyFill="1" applyBorder="1" applyProtection="1"/>
    <xf numFmtId="0" fontId="0" fillId="0" borderId="3" xfId="0" applyBorder="1" applyProtection="1"/>
    <xf numFmtId="0" fontId="0" fillId="5" borderId="3" xfId="0" applyFill="1" applyBorder="1" applyProtection="1"/>
    <xf numFmtId="0" fontId="45" fillId="5" borderId="0" xfId="0" applyFont="1" applyFill="1" applyBorder="1" applyAlignment="1" applyProtection="1">
      <alignment wrapText="1"/>
    </xf>
    <xf numFmtId="0" fontId="0" fillId="5" borderId="7" xfId="0" applyFill="1" applyBorder="1" applyProtection="1"/>
    <xf numFmtId="0" fontId="0" fillId="6" borderId="19" xfId="0" applyFill="1" applyBorder="1" applyProtection="1"/>
    <xf numFmtId="0" fontId="0" fillId="6" borderId="20" xfId="0" applyFill="1" applyBorder="1" applyProtection="1"/>
    <xf numFmtId="0" fontId="0" fillId="6" borderId="21" xfId="0" applyFill="1" applyBorder="1" applyProtection="1"/>
    <xf numFmtId="0" fontId="0" fillId="6" borderId="22" xfId="0" applyFill="1" applyBorder="1" applyProtection="1"/>
    <xf numFmtId="0" fontId="43" fillId="5" borderId="0" xfId="0" applyFont="1" applyFill="1" applyBorder="1" applyAlignment="1" applyProtection="1">
      <alignment vertical="top"/>
    </xf>
    <xf numFmtId="0" fontId="18" fillId="5" borderId="0" xfId="0" applyFont="1" applyFill="1" applyBorder="1" applyProtection="1"/>
    <xf numFmtId="0" fontId="55" fillId="6" borderId="23" xfId="0" applyFont="1" applyFill="1" applyBorder="1" applyAlignment="1" applyProtection="1">
      <alignment vertical="center"/>
    </xf>
    <xf numFmtId="0" fontId="55" fillId="6" borderId="21" xfId="0" applyFont="1" applyFill="1" applyBorder="1" applyAlignment="1" applyProtection="1">
      <alignment vertical="center"/>
    </xf>
    <xf numFmtId="0" fontId="27" fillId="5" borderId="0" xfId="0" applyFont="1" applyFill="1" applyBorder="1" applyAlignment="1" applyProtection="1">
      <alignment vertical="center"/>
    </xf>
    <xf numFmtId="0" fontId="27" fillId="5" borderId="0" xfId="0" applyFont="1" applyFill="1" applyBorder="1" applyProtection="1"/>
    <xf numFmtId="0" fontId="0" fillId="5" borderId="0" xfId="0" applyFill="1" applyBorder="1" applyAlignment="1" applyProtection="1">
      <alignment vertical="center"/>
    </xf>
    <xf numFmtId="0" fontId="0" fillId="5" borderId="0" xfId="0" applyFill="1" applyProtection="1"/>
    <xf numFmtId="0" fontId="0" fillId="5" borderId="12" xfId="0" applyFill="1" applyBorder="1" applyProtection="1"/>
    <xf numFmtId="0" fontId="0" fillId="5" borderId="24" xfId="0" applyFill="1" applyBorder="1" applyProtection="1"/>
    <xf numFmtId="0" fontId="24" fillId="5" borderId="0" xfId="7" applyFont="1" applyFill="1" applyBorder="1" applyAlignment="1" applyProtection="1">
      <alignment horizontal="center"/>
    </xf>
    <xf numFmtId="0" fontId="25" fillId="5" borderId="3" xfId="7" applyFont="1" applyFill="1" applyBorder="1" applyAlignment="1" applyProtection="1">
      <alignment vertical="center" textRotation="180"/>
    </xf>
    <xf numFmtId="0" fontId="39" fillId="5" borderId="0" xfId="7" applyFont="1" applyFill="1" applyBorder="1" applyAlignment="1" applyProtection="1">
      <alignment horizontal="left"/>
    </xf>
    <xf numFmtId="0" fontId="49" fillId="3" borderId="0" xfId="7" applyFont="1" applyFill="1" applyBorder="1" applyAlignment="1" applyProtection="1">
      <alignment vertical="top"/>
    </xf>
    <xf numFmtId="0" fontId="49" fillId="5" borderId="3" xfId="7" applyFont="1" applyFill="1" applyBorder="1" applyAlignment="1" applyProtection="1">
      <alignment vertical="top" wrapText="1"/>
    </xf>
    <xf numFmtId="0" fontId="23" fillId="6" borderId="25" xfId="7" applyFont="1" applyFill="1" applyBorder="1" applyAlignment="1" applyProtection="1">
      <alignment horizontal="center" wrapText="1"/>
    </xf>
    <xf numFmtId="0" fontId="23" fillId="6" borderId="8" xfId="7" applyFont="1" applyFill="1" applyBorder="1" applyAlignment="1" applyProtection="1">
      <alignment horizontal="center" wrapText="1"/>
    </xf>
    <xf numFmtId="0" fontId="23" fillId="6" borderId="21" xfId="7" applyFont="1" applyFill="1" applyBorder="1" applyAlignment="1" applyProtection="1">
      <alignment horizontal="center" wrapText="1"/>
    </xf>
    <xf numFmtId="0" fontId="19" fillId="6" borderId="26" xfId="7" applyFont="1" applyFill="1" applyBorder="1" applyAlignment="1" applyProtection="1">
      <alignment vertical="center"/>
    </xf>
    <xf numFmtId="0" fontId="34" fillId="5" borderId="0" xfId="0" applyFont="1" applyFill="1" applyBorder="1" applyAlignment="1" applyProtection="1"/>
    <xf numFmtId="168" fontId="49" fillId="5" borderId="0" xfId="7" applyNumberFormat="1" applyFont="1" applyFill="1" applyBorder="1" applyAlignment="1" applyProtection="1">
      <alignment horizontal="right" vertical="top" wrapText="1"/>
    </xf>
    <xf numFmtId="0" fontId="21" fillId="5" borderId="0" xfId="7" applyFont="1" applyFill="1" applyBorder="1" applyAlignment="1" applyProtection="1">
      <alignment vertical="top"/>
    </xf>
    <xf numFmtId="169" fontId="49" fillId="5" borderId="0" xfId="7" applyNumberFormat="1" applyFont="1" applyFill="1" applyBorder="1" applyAlignment="1" applyProtection="1">
      <alignment horizontal="left" vertical="top"/>
    </xf>
    <xf numFmtId="0" fontId="35" fillId="5" borderId="0" xfId="7" applyFill="1" applyBorder="1" applyAlignment="1" applyProtection="1"/>
    <xf numFmtId="0" fontId="0" fillId="0" borderId="0" xfId="0" applyBorder="1" applyProtection="1"/>
    <xf numFmtId="0" fontId="37" fillId="5" borderId="0" xfId="7" applyFont="1" applyFill="1" applyBorder="1" applyAlignment="1" applyProtection="1">
      <alignment vertical="center"/>
    </xf>
    <xf numFmtId="0" fontId="40" fillId="6" borderId="27" xfId="7" applyFont="1" applyFill="1" applyBorder="1" applyAlignment="1" applyProtection="1">
      <alignment vertical="center" wrapText="1"/>
    </xf>
    <xf numFmtId="0" fontId="22" fillId="3" borderId="28" xfId="7" applyFont="1" applyFill="1" applyBorder="1" applyAlignment="1" applyProtection="1">
      <alignment horizontal="center" vertical="center"/>
      <protection locked="0"/>
    </xf>
    <xf numFmtId="0" fontId="36" fillId="6" borderId="29" xfId="0" applyFont="1" applyFill="1" applyBorder="1" applyAlignment="1" applyProtection="1">
      <alignment horizontal="center" vertical="top" wrapText="1"/>
    </xf>
    <xf numFmtId="164" fontId="20" fillId="6" borderId="30" xfId="7" applyNumberFormat="1" applyFont="1" applyFill="1" applyBorder="1" applyAlignment="1" applyProtection="1">
      <alignment vertical="center"/>
    </xf>
    <xf numFmtId="0" fontId="0" fillId="5" borderId="31" xfId="0" applyFill="1" applyBorder="1" applyProtection="1"/>
    <xf numFmtId="0" fontId="46" fillId="6" borderId="32" xfId="7" applyFont="1" applyFill="1" applyBorder="1" applyAlignment="1" applyProtection="1">
      <alignment horizontal="center" wrapText="1"/>
    </xf>
    <xf numFmtId="166" fontId="35" fillId="3" borderId="33" xfId="7" applyNumberFormat="1" applyFill="1" applyBorder="1" applyProtection="1">
      <protection locked="0"/>
    </xf>
    <xf numFmtId="166" fontId="35" fillId="3" borderId="34" xfId="7" applyNumberFormat="1" applyFill="1" applyBorder="1" applyAlignment="1" applyProtection="1">
      <alignment horizontal="right"/>
      <protection locked="0"/>
    </xf>
    <xf numFmtId="166" fontId="35" fillId="3" borderId="34" xfId="7" applyNumberFormat="1" applyFill="1" applyBorder="1" applyProtection="1">
      <protection locked="0"/>
    </xf>
    <xf numFmtId="166" fontId="35" fillId="3" borderId="35" xfId="7" applyNumberFormat="1" applyFill="1" applyBorder="1" applyProtection="1">
      <protection locked="0"/>
    </xf>
    <xf numFmtId="166" fontId="20" fillId="6" borderId="36" xfId="7" applyNumberFormat="1" applyFont="1" applyFill="1" applyBorder="1" applyAlignment="1" applyProtection="1">
      <alignment vertical="center"/>
    </xf>
    <xf numFmtId="0" fontId="55" fillId="6" borderId="30" xfId="0" applyFont="1" applyFill="1" applyBorder="1" applyAlignment="1" applyProtection="1">
      <alignment vertical="center"/>
    </xf>
    <xf numFmtId="0" fontId="35" fillId="7" borderId="0" xfId="7" applyFill="1" applyProtection="1"/>
    <xf numFmtId="164" fontId="53" fillId="7" borderId="21" xfId="0" applyNumberFormat="1" applyFont="1" applyFill="1" applyBorder="1" applyAlignment="1" applyProtection="1">
      <alignment vertical="center"/>
    </xf>
    <xf numFmtId="0" fontId="36" fillId="6" borderId="33" xfId="0" applyFont="1" applyFill="1" applyBorder="1" applyAlignment="1" applyProtection="1">
      <alignment horizontal="center" vertical="top" wrapText="1"/>
    </xf>
    <xf numFmtId="0" fontId="35" fillId="6" borderId="31" xfId="7" applyFill="1" applyBorder="1" applyProtection="1"/>
    <xf numFmtId="0" fontId="35" fillId="6" borderId="37" xfId="7" applyFill="1" applyBorder="1" applyProtection="1"/>
    <xf numFmtId="0" fontId="27" fillId="7" borderId="38" xfId="0" applyFont="1" applyFill="1" applyBorder="1" applyAlignment="1" applyProtection="1">
      <alignment vertical="center"/>
    </xf>
    <xf numFmtId="0" fontId="0" fillId="7" borderId="12" xfId="0" applyFill="1" applyBorder="1" applyProtection="1"/>
    <xf numFmtId="164" fontId="29" fillId="7" borderId="37" xfId="0" applyNumberFormat="1" applyFont="1" applyFill="1" applyBorder="1" applyAlignment="1" applyProtection="1">
      <alignment vertical="center"/>
    </xf>
    <xf numFmtId="0" fontId="35" fillId="5" borderId="0" xfId="7" applyFont="1" applyFill="1" applyBorder="1" applyAlignment="1" applyProtection="1">
      <alignment textRotation="45"/>
    </xf>
    <xf numFmtId="164" fontId="70" fillId="4" borderId="0" xfId="0" applyNumberFormat="1" applyFont="1" applyFill="1" applyBorder="1" applyAlignment="1" applyProtection="1">
      <alignment vertical="center"/>
    </xf>
    <xf numFmtId="0" fontId="71" fillId="4" borderId="0" xfId="7" applyFont="1" applyFill="1" applyBorder="1" applyProtection="1"/>
    <xf numFmtId="170" fontId="74" fillId="4" borderId="39" xfId="1" applyNumberFormat="1" applyFont="1" applyFill="1" applyBorder="1" applyAlignment="1" applyProtection="1">
      <alignment vertical="center"/>
    </xf>
    <xf numFmtId="0" fontId="31" fillId="6" borderId="19" xfId="7" applyFont="1" applyFill="1" applyBorder="1" applyAlignment="1" applyProtection="1">
      <alignment vertical="center"/>
    </xf>
    <xf numFmtId="0" fontId="31" fillId="6" borderId="5" xfId="7" applyFont="1" applyFill="1" applyBorder="1" applyAlignment="1" applyProtection="1">
      <alignment vertical="center"/>
    </xf>
    <xf numFmtId="0" fontId="31" fillId="6" borderId="40" xfId="7" applyFont="1" applyFill="1" applyBorder="1" applyAlignment="1" applyProtection="1">
      <alignment vertical="center"/>
    </xf>
    <xf numFmtId="0" fontId="31" fillId="6" borderId="41" xfId="7" applyFont="1" applyFill="1" applyBorder="1" applyAlignment="1" applyProtection="1">
      <alignment vertical="center"/>
    </xf>
    <xf numFmtId="0" fontId="31" fillId="6" borderId="42" xfId="7" applyFont="1" applyFill="1" applyBorder="1" applyAlignment="1" applyProtection="1">
      <alignment vertical="center"/>
    </xf>
    <xf numFmtId="0" fontId="68" fillId="4" borderId="0" xfId="0" applyFont="1" applyFill="1" applyBorder="1" applyAlignment="1" applyProtection="1">
      <alignment vertical="top" wrapText="1"/>
    </xf>
    <xf numFmtId="0" fontId="69" fillId="4" borderId="0" xfId="0" applyFont="1" applyFill="1" applyBorder="1" applyAlignment="1" applyProtection="1">
      <alignment vertical="top" wrapText="1"/>
    </xf>
    <xf numFmtId="0" fontId="75" fillId="5" borderId="0" xfId="0" applyFont="1" applyFill="1" applyBorder="1" applyAlignment="1" applyProtection="1">
      <alignment horizontal="right"/>
    </xf>
    <xf numFmtId="0" fontId="49" fillId="3" borderId="43" xfId="7" applyFont="1" applyFill="1" applyBorder="1" applyAlignment="1" applyProtection="1">
      <alignment vertical="top"/>
    </xf>
    <xf numFmtId="0" fontId="22" fillId="8" borderId="44" xfId="7" applyFont="1" applyFill="1" applyBorder="1" applyAlignment="1" applyProtection="1">
      <alignment horizontal="center" vertical="center"/>
    </xf>
    <xf numFmtId="4" fontId="35" fillId="8" borderId="1" xfId="7" applyNumberFormat="1" applyFill="1" applyBorder="1" applyProtection="1"/>
    <xf numFmtId="166" fontId="35" fillId="8" borderId="1" xfId="7" applyNumberFormat="1" applyFill="1" applyBorder="1" applyProtection="1"/>
    <xf numFmtId="166" fontId="35" fillId="8" borderId="33" xfId="7" applyNumberFormat="1" applyFill="1" applyBorder="1" applyProtection="1"/>
    <xf numFmtId="164" fontId="46" fillId="8" borderId="9" xfId="7" applyNumberFormat="1" applyFont="1" applyFill="1" applyBorder="1" applyAlignment="1" applyProtection="1">
      <alignment vertical="center"/>
    </xf>
    <xf numFmtId="166" fontId="20" fillId="8" borderId="17" xfId="7" applyNumberFormat="1" applyFont="1" applyFill="1" applyBorder="1" applyAlignment="1" applyProtection="1">
      <alignment vertical="center"/>
    </xf>
    <xf numFmtId="166" fontId="20" fillId="8" borderId="36" xfId="7" applyNumberFormat="1" applyFont="1" applyFill="1" applyBorder="1" applyAlignment="1" applyProtection="1">
      <alignment vertical="center"/>
    </xf>
    <xf numFmtId="164" fontId="20" fillId="8" borderId="36" xfId="7" applyNumberFormat="1" applyFont="1" applyFill="1" applyBorder="1" applyAlignment="1" applyProtection="1">
      <alignment vertical="center"/>
    </xf>
    <xf numFmtId="164" fontId="20" fillId="8" borderId="14" xfId="7" applyNumberFormat="1" applyFont="1" applyFill="1" applyBorder="1" applyAlignment="1" applyProtection="1">
      <alignment vertical="center"/>
    </xf>
    <xf numFmtId="0" fontId="76" fillId="4" borderId="7" xfId="7" applyFont="1" applyFill="1" applyBorder="1" applyAlignment="1" applyProtection="1">
      <alignment horizontal="left" vertical="center"/>
    </xf>
    <xf numFmtId="0" fontId="35" fillId="4" borderId="38" xfId="7" applyFill="1" applyBorder="1" applyProtection="1"/>
    <xf numFmtId="0" fontId="35" fillId="4" borderId="45" xfId="7" applyFill="1" applyBorder="1" applyProtection="1"/>
    <xf numFmtId="15" fontId="24" fillId="6" borderId="46" xfId="7" applyNumberFormat="1" applyFont="1" applyFill="1" applyBorder="1" applyAlignment="1" applyProtection="1">
      <alignment horizontal="center" vertical="center" wrapText="1"/>
    </xf>
    <xf numFmtId="15" fontId="24" fillId="6" borderId="47" xfId="7" applyNumberFormat="1" applyFont="1" applyFill="1" applyBorder="1" applyAlignment="1" applyProtection="1">
      <alignment horizontal="center" vertical="center"/>
    </xf>
    <xf numFmtId="0" fontId="49" fillId="3" borderId="48" xfId="7" applyFont="1" applyFill="1" applyBorder="1" applyAlignment="1" applyProtection="1">
      <alignment vertical="top"/>
    </xf>
    <xf numFmtId="0" fontId="49" fillId="3" borderId="49" xfId="7" applyFont="1" applyFill="1" applyBorder="1" applyAlignment="1" applyProtection="1">
      <alignment vertical="top"/>
    </xf>
    <xf numFmtId="0" fontId="49" fillId="3" borderId="50" xfId="7" applyFont="1" applyFill="1" applyBorder="1" applyAlignment="1" applyProtection="1">
      <alignment vertical="top"/>
    </xf>
    <xf numFmtId="0" fontId="49" fillId="3" borderId="51" xfId="7" applyFont="1" applyFill="1" applyBorder="1" applyAlignment="1" applyProtection="1">
      <alignment vertical="top"/>
    </xf>
    <xf numFmtId="171" fontId="24" fillId="6" borderId="46" xfId="7" applyNumberFormat="1" applyFont="1" applyFill="1" applyBorder="1" applyAlignment="1" applyProtection="1">
      <alignment horizontal="right" vertical="center"/>
    </xf>
    <xf numFmtId="15" fontId="24" fillId="6" borderId="47" xfId="7" applyNumberFormat="1" applyFont="1" applyFill="1" applyBorder="1" applyAlignment="1" applyProtection="1">
      <alignment horizontal="left" vertical="center"/>
    </xf>
    <xf numFmtId="171" fontId="24" fillId="6" borderId="46" xfId="7" applyNumberFormat="1" applyFont="1" applyFill="1" applyBorder="1" applyAlignment="1" applyProtection="1">
      <alignment horizontal="right" vertical="center" wrapText="1"/>
    </xf>
    <xf numFmtId="0" fontId="19" fillId="6" borderId="12" xfId="7" applyFont="1" applyFill="1" applyBorder="1" applyAlignment="1" applyProtection="1">
      <alignment vertical="top"/>
    </xf>
    <xf numFmtId="0" fontId="19" fillId="6" borderId="12" xfId="7" applyFont="1" applyFill="1" applyBorder="1" applyAlignment="1" applyProtection="1">
      <alignment horizontal="left" vertical="top"/>
    </xf>
    <xf numFmtId="0" fontId="0" fillId="0" borderId="52" xfId="0" pivotButton="1" applyBorder="1"/>
    <xf numFmtId="0" fontId="0" fillId="0" borderId="53" xfId="0" applyBorder="1"/>
    <xf numFmtId="0" fontId="0" fillId="0" borderId="52" xfId="0" applyBorder="1"/>
    <xf numFmtId="0" fontId="0" fillId="0" borderId="53" xfId="0" applyNumberFormat="1" applyBorder="1"/>
    <xf numFmtId="0" fontId="0" fillId="0" borderId="54" xfId="0" applyBorder="1"/>
    <xf numFmtId="0" fontId="0" fillId="0" borderId="55" xfId="0" applyBorder="1"/>
    <xf numFmtId="0" fontId="0" fillId="0" borderId="56" xfId="0" applyNumberFormat="1" applyBorder="1"/>
    <xf numFmtId="0" fontId="0" fillId="0" borderId="57" xfId="0" applyBorder="1"/>
    <xf numFmtId="0" fontId="0" fillId="0" borderId="58" xfId="0" applyBorder="1"/>
    <xf numFmtId="0" fontId="0" fillId="0" borderId="59" xfId="0" applyBorder="1"/>
    <xf numFmtId="0" fontId="0" fillId="0" borderId="60" xfId="0" applyNumberFormat="1" applyBorder="1"/>
    <xf numFmtId="0" fontId="27" fillId="0" borderId="0" xfId="0" applyFont="1"/>
    <xf numFmtId="0" fontId="0" fillId="2" borderId="0" xfId="0" applyFill="1"/>
    <xf numFmtId="0" fontId="27" fillId="2" borderId="0" xfId="0" applyFont="1" applyFill="1"/>
    <xf numFmtId="0" fontId="22" fillId="5" borderId="61" xfId="7" applyFont="1" applyFill="1" applyBorder="1" applyAlignment="1" applyProtection="1">
      <alignment vertical="center"/>
    </xf>
    <xf numFmtId="0" fontId="22" fillId="5" borderId="3" xfId="7" applyNumberFormat="1" applyFont="1" applyFill="1" applyBorder="1" applyAlignment="1" applyProtection="1">
      <alignment vertical="center"/>
    </xf>
    <xf numFmtId="0" fontId="26" fillId="5" borderId="0" xfId="7" applyFont="1" applyFill="1" applyBorder="1" applyAlignment="1" applyProtection="1">
      <alignment horizontal="right" vertical="center"/>
    </xf>
    <xf numFmtId="0" fontId="19" fillId="5" borderId="6" xfId="7" applyFont="1" applyFill="1" applyBorder="1" applyAlignment="1" applyProtection="1">
      <alignment horizontal="right" vertical="center" wrapText="1"/>
    </xf>
    <xf numFmtId="164" fontId="64" fillId="5" borderId="7" xfId="7" applyNumberFormat="1" applyFont="1" applyFill="1" applyBorder="1" applyAlignment="1" applyProtection="1">
      <alignment horizontal="right"/>
    </xf>
    <xf numFmtId="164" fontId="64" fillId="5" borderId="0" xfId="7" applyNumberFormat="1" applyFont="1" applyFill="1" applyBorder="1" applyAlignment="1" applyProtection="1">
      <alignment horizontal="right"/>
    </xf>
    <xf numFmtId="0" fontId="84" fillId="0" borderId="0" xfId="6"/>
    <xf numFmtId="0" fontId="84" fillId="0" borderId="0" xfId="6" applyAlignment="1">
      <alignment wrapText="1"/>
    </xf>
    <xf numFmtId="4" fontId="84" fillId="0" borderId="0" xfId="6" applyNumberFormat="1" applyFill="1" applyBorder="1"/>
    <xf numFmtId="0" fontId="84" fillId="0" borderId="0" xfId="6" applyFill="1" applyBorder="1"/>
    <xf numFmtId="0" fontId="84" fillId="9" borderId="62" xfId="6" applyFill="1" applyBorder="1"/>
    <xf numFmtId="0" fontId="84" fillId="9" borderId="63" xfId="6" applyFill="1" applyBorder="1"/>
    <xf numFmtId="0" fontId="84" fillId="9" borderId="64" xfId="6" applyFill="1" applyBorder="1" applyAlignment="1">
      <alignment wrapText="1"/>
    </xf>
    <xf numFmtId="0" fontId="86" fillId="0" borderId="0" xfId="6" applyFont="1"/>
    <xf numFmtId="0" fontId="84" fillId="0" borderId="0" xfId="6" applyFill="1"/>
    <xf numFmtId="14" fontId="84" fillId="0" borderId="0" xfId="6" applyNumberFormat="1" applyFill="1" applyBorder="1"/>
    <xf numFmtId="0" fontId="86" fillId="0" borderId="0" xfId="6" applyFont="1" applyAlignment="1"/>
    <xf numFmtId="4" fontId="84" fillId="10" borderId="4" xfId="6" applyNumberFormat="1" applyFill="1" applyBorder="1"/>
    <xf numFmtId="4" fontId="84" fillId="10" borderId="2" xfId="6" applyNumberFormat="1" applyFill="1" applyBorder="1"/>
    <xf numFmtId="0" fontId="88" fillId="0" borderId="0" xfId="6" applyFont="1"/>
    <xf numFmtId="164" fontId="24" fillId="0" borderId="0" xfId="7" applyNumberFormat="1" applyFont="1" applyFill="1" applyBorder="1" applyAlignment="1" applyProtection="1">
      <alignment horizontal="left" vertical="center" wrapText="1"/>
    </xf>
    <xf numFmtId="164" fontId="24" fillId="0" borderId="0" xfId="7" applyNumberFormat="1" applyFont="1" applyFill="1" applyBorder="1" applyAlignment="1" applyProtection="1">
      <alignment vertical="center" wrapText="1"/>
    </xf>
    <xf numFmtId="0" fontId="84" fillId="0" borderId="0" xfId="6"/>
    <xf numFmtId="0" fontId="89" fillId="9" borderId="2" xfId="6" applyFont="1" applyFill="1" applyBorder="1" applyAlignment="1">
      <alignment wrapText="1"/>
    </xf>
    <xf numFmtId="0" fontId="84" fillId="0" borderId="0" xfId="6" applyProtection="1">
      <protection locked="0"/>
    </xf>
    <xf numFmtId="0" fontId="84" fillId="11" borderId="2" xfId="6" applyFill="1" applyBorder="1" applyProtection="1">
      <protection locked="0"/>
    </xf>
    <xf numFmtId="0" fontId="0" fillId="0" borderId="0" xfId="0" applyAlignment="1"/>
    <xf numFmtId="173" fontId="84" fillId="11" borderId="16" xfId="6" applyNumberFormat="1" applyFill="1" applyBorder="1" applyProtection="1">
      <protection locked="0"/>
    </xf>
    <xf numFmtId="49" fontId="84" fillId="0" borderId="0" xfId="6" applyNumberFormat="1" applyFill="1" applyBorder="1" applyAlignment="1" applyProtection="1">
      <alignment horizontal="right"/>
      <protection locked="0"/>
    </xf>
    <xf numFmtId="0" fontId="19" fillId="5" borderId="61" xfId="7" applyFont="1" applyFill="1" applyBorder="1" applyAlignment="1" applyProtection="1">
      <alignment horizontal="right" vertical="center" wrapText="1"/>
    </xf>
    <xf numFmtId="0" fontId="26" fillId="5" borderId="3" xfId="7" applyFont="1" applyFill="1" applyBorder="1" applyAlignment="1" applyProtection="1">
      <alignment horizontal="right" vertical="center"/>
    </xf>
    <xf numFmtId="4" fontId="84" fillId="11" borderId="2" xfId="6" applyNumberFormat="1" applyFill="1" applyBorder="1" applyProtection="1">
      <protection locked="0"/>
    </xf>
    <xf numFmtId="0" fontId="84" fillId="0" borderId="0" xfId="6" applyFill="1" applyBorder="1"/>
    <xf numFmtId="0" fontId="84" fillId="11" borderId="1" xfId="6" applyFill="1" applyBorder="1" applyProtection="1">
      <protection locked="0"/>
    </xf>
    <xf numFmtId="4" fontId="84" fillId="11" borderId="16" xfId="6" applyNumberFormat="1" applyFill="1" applyBorder="1" applyProtection="1">
      <protection locked="0"/>
    </xf>
    <xf numFmtId="4" fontId="84" fillId="11" borderId="19" xfId="6" applyNumberFormat="1" applyFill="1" applyBorder="1" applyProtection="1">
      <protection locked="0"/>
    </xf>
    <xf numFmtId="4" fontId="84" fillId="11" borderId="5" xfId="6" applyNumberFormat="1" applyFill="1" applyBorder="1" applyProtection="1">
      <protection locked="0"/>
    </xf>
    <xf numFmtId="0" fontId="84" fillId="9" borderId="90" xfId="6" applyFill="1" applyBorder="1" applyAlignment="1">
      <alignment wrapText="1"/>
    </xf>
    <xf numFmtId="4" fontId="84" fillId="10" borderId="91" xfId="6" applyNumberFormat="1" applyFill="1" applyBorder="1"/>
    <xf numFmtId="0" fontId="0" fillId="0" borderId="0" xfId="0" applyFill="1" applyBorder="1" applyProtection="1"/>
    <xf numFmtId="0" fontId="35" fillId="0" borderId="0" xfId="7" applyFill="1" applyBorder="1" applyAlignment="1" applyProtection="1"/>
    <xf numFmtId="0" fontId="0" fillId="0" borderId="0" xfId="0" applyFill="1" applyBorder="1" applyAlignment="1" applyProtection="1">
      <alignment horizontal="left" vertical="top" wrapText="1"/>
    </xf>
    <xf numFmtId="0" fontId="51" fillId="0" borderId="0" xfId="7"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57" fillId="0" borderId="0" xfId="7" applyFont="1" applyFill="1" applyBorder="1" applyProtection="1"/>
    <xf numFmtId="0" fontId="52" fillId="0" borderId="0" xfId="7" applyFont="1" applyFill="1" applyBorder="1" applyAlignment="1" applyProtection="1">
      <alignment horizontal="right" vertical="center"/>
    </xf>
    <xf numFmtId="0" fontId="35" fillId="0" borderId="0" xfId="7" applyFill="1" applyBorder="1" applyProtection="1"/>
    <xf numFmtId="164" fontId="43" fillId="0" borderId="0" xfId="0" applyNumberFormat="1" applyFont="1" applyFill="1" applyBorder="1" applyAlignment="1" applyProtection="1">
      <alignment horizontal="center" wrapText="1"/>
    </xf>
    <xf numFmtId="164" fontId="56" fillId="0" borderId="0" xfId="0" applyNumberFormat="1" applyFont="1" applyFill="1" applyBorder="1" applyAlignment="1" applyProtection="1">
      <alignment horizontal="center" vertical="center"/>
      <protection locked="0"/>
    </xf>
    <xf numFmtId="164" fontId="27" fillId="0" borderId="0" xfId="0" applyNumberFormat="1" applyFont="1" applyFill="1" applyBorder="1" applyAlignment="1" applyProtection="1">
      <alignment horizontal="center"/>
    </xf>
    <xf numFmtId="0" fontId="25" fillId="0" borderId="0" xfId="7" applyFont="1" applyFill="1" applyBorder="1" applyAlignment="1" applyProtection="1">
      <alignment horizontal="center"/>
    </xf>
    <xf numFmtId="0" fontId="22" fillId="0" borderId="0" xfId="7" applyFont="1" applyFill="1" applyBorder="1" applyProtection="1"/>
    <xf numFmtId="0" fontId="24" fillId="0" borderId="0" xfId="7" applyFont="1" applyFill="1" applyBorder="1" applyProtection="1"/>
    <xf numFmtId="0" fontId="22" fillId="0" borderId="0" xfId="7" applyFont="1" applyFill="1" applyBorder="1" applyAlignment="1" applyProtection="1">
      <alignment horizontal="center"/>
    </xf>
    <xf numFmtId="0" fontId="24" fillId="0" borderId="0" xfId="7" applyFont="1" applyFill="1" applyBorder="1" applyAlignment="1" applyProtection="1">
      <alignment horizontal="center" vertical="center"/>
      <protection locked="0"/>
    </xf>
    <xf numFmtId="164" fontId="24" fillId="0" borderId="0" xfId="7" applyNumberFormat="1" applyFont="1" applyFill="1" applyBorder="1" applyAlignment="1" applyProtection="1">
      <alignment horizontal="center" vertical="center"/>
      <protection locked="0"/>
    </xf>
    <xf numFmtId="0" fontId="47" fillId="0" borderId="0" xfId="7" applyFont="1" applyFill="1" applyBorder="1" applyAlignment="1" applyProtection="1">
      <alignment horizontal="left" vertical="top" wrapText="1"/>
    </xf>
    <xf numFmtId="0" fontId="47" fillId="0" borderId="0" xfId="7" applyFont="1" applyFill="1" applyBorder="1" applyAlignment="1" applyProtection="1">
      <alignment horizontal="right" wrapText="1"/>
    </xf>
    <xf numFmtId="164" fontId="24" fillId="0" borderId="0" xfId="7" applyNumberFormat="1" applyFont="1" applyFill="1" applyBorder="1" applyAlignment="1" applyProtection="1">
      <alignment horizontal="center" vertical="center"/>
    </xf>
    <xf numFmtId="0" fontId="33" fillId="0" borderId="0" xfId="7" applyFont="1" applyFill="1" applyBorder="1" applyAlignment="1" applyProtection="1">
      <alignment vertical="center" textRotation="180"/>
    </xf>
    <xf numFmtId="0" fontId="47" fillId="0" borderId="0" xfId="7" applyFont="1" applyFill="1" applyBorder="1" applyAlignment="1" applyProtection="1">
      <alignment vertical="top" wrapText="1"/>
      <protection locked="0"/>
    </xf>
    <xf numFmtId="0" fontId="19" fillId="0" borderId="7" xfId="7" applyFont="1" applyFill="1" applyBorder="1" applyAlignment="1" applyProtection="1">
      <alignment textRotation="90"/>
    </xf>
    <xf numFmtId="0" fontId="46" fillId="0" borderId="7" xfId="7" applyFont="1" applyFill="1" applyBorder="1" applyAlignment="1" applyProtection="1">
      <alignment textRotation="90"/>
    </xf>
    <xf numFmtId="0" fontId="19" fillId="0" borderId="38" xfId="7" applyFont="1" applyFill="1" applyBorder="1" applyAlignment="1" applyProtection="1">
      <alignment textRotation="90"/>
    </xf>
    <xf numFmtId="0" fontId="47" fillId="0" borderId="12" xfId="7" applyFont="1" applyFill="1" applyBorder="1" applyAlignment="1" applyProtection="1">
      <alignment vertical="top" wrapText="1"/>
      <protection locked="0"/>
    </xf>
    <xf numFmtId="0" fontId="24" fillId="0" borderId="12" xfId="7" applyFont="1" applyFill="1" applyBorder="1" applyAlignment="1" applyProtection="1">
      <alignment horizontal="center" vertical="center"/>
      <protection locked="0"/>
    </xf>
    <xf numFmtId="0" fontId="46" fillId="0" borderId="38" xfId="7" applyFont="1" applyFill="1" applyBorder="1" applyAlignment="1" applyProtection="1">
      <alignment textRotation="90"/>
    </xf>
    <xf numFmtId="0" fontId="33" fillId="0" borderId="3" xfId="7" applyFont="1" applyFill="1" applyBorder="1" applyAlignment="1" applyProtection="1">
      <alignment vertical="center" textRotation="180"/>
    </xf>
    <xf numFmtId="0" fontId="33" fillId="0" borderId="24" xfId="7" applyFont="1" applyFill="1" applyBorder="1" applyAlignment="1" applyProtection="1">
      <alignment vertical="center" textRotation="180"/>
    </xf>
    <xf numFmtId="164" fontId="60" fillId="3" borderId="93" xfId="7" applyNumberFormat="1" applyFont="1" applyFill="1" applyBorder="1" applyAlignment="1" applyProtection="1">
      <alignment vertical="top"/>
    </xf>
    <xf numFmtId="164" fontId="60" fillId="3" borderId="94" xfId="7" applyNumberFormat="1" applyFont="1" applyFill="1" applyBorder="1" applyAlignment="1" applyProtection="1">
      <alignment vertical="top"/>
    </xf>
    <xf numFmtId="164" fontId="60" fillId="3" borderId="95" xfId="7" applyNumberFormat="1" applyFont="1" applyFill="1" applyBorder="1" applyAlignment="1" applyProtection="1">
      <alignment vertical="top"/>
    </xf>
    <xf numFmtId="0" fontId="35" fillId="0" borderId="96" xfId="7" applyFill="1" applyBorder="1" applyProtection="1"/>
    <xf numFmtId="0" fontId="84" fillId="0" borderId="0" xfId="6"/>
    <xf numFmtId="0" fontId="84" fillId="0" borderId="65" xfId="6" applyFill="1" applyBorder="1"/>
    <xf numFmtId="4" fontId="84" fillId="0" borderId="64" xfId="6" applyNumberFormat="1" applyFill="1" applyBorder="1"/>
    <xf numFmtId="0" fontId="84" fillId="0" borderId="62" xfId="6" applyFill="1" applyBorder="1"/>
    <xf numFmtId="0" fontId="85" fillId="0" borderId="4" xfId="6" applyFont="1" applyFill="1" applyBorder="1"/>
    <xf numFmtId="4" fontId="85" fillId="0" borderId="4" xfId="6" applyNumberFormat="1" applyFont="1" applyFill="1" applyBorder="1"/>
    <xf numFmtId="0" fontId="84" fillId="14" borderId="22" xfId="6" applyFill="1" applyBorder="1" applyAlignment="1"/>
    <xf numFmtId="0" fontId="84" fillId="14" borderId="67" xfId="6" applyFill="1" applyBorder="1" applyAlignment="1"/>
    <xf numFmtId="0" fontId="84" fillId="14" borderId="17" xfId="6" applyFill="1" applyBorder="1"/>
    <xf numFmtId="0" fontId="84" fillId="0" borderId="0" xfId="6" applyFill="1" applyBorder="1" applyAlignment="1" applyProtection="1">
      <protection locked="0"/>
    </xf>
    <xf numFmtId="0" fontId="84" fillId="11" borderId="2" xfId="6" applyFill="1" applyBorder="1" applyAlignment="1" applyProtection="1">
      <protection locked="0"/>
    </xf>
    <xf numFmtId="0" fontId="84" fillId="0" borderId="0" xfId="6"/>
    <xf numFmtId="0" fontId="84" fillId="0" borderId="0" xfId="6" applyBorder="1"/>
    <xf numFmtId="0" fontId="84" fillId="0" borderId="0" xfId="6" applyFill="1" applyBorder="1" applyAlignment="1" applyProtection="1">
      <alignment horizontal="center"/>
      <protection locked="0"/>
    </xf>
    <xf numFmtId="0" fontId="15" fillId="0" borderId="0" xfId="6" applyFont="1"/>
    <xf numFmtId="0" fontId="15" fillId="9" borderId="64" xfId="6" applyFont="1" applyFill="1" applyBorder="1" applyAlignment="1">
      <alignment wrapText="1"/>
    </xf>
    <xf numFmtId="0" fontId="84" fillId="9" borderId="122" xfId="6" applyFill="1" applyBorder="1"/>
    <xf numFmtId="4" fontId="84" fillId="10" borderId="123" xfId="6" applyNumberFormat="1" applyFill="1" applyBorder="1"/>
    <xf numFmtId="0" fontId="15" fillId="9" borderId="2" xfId="6" applyFont="1" applyFill="1" applyBorder="1"/>
    <xf numFmtId="0" fontId="15" fillId="9" borderId="19" xfId="6" applyFont="1" applyFill="1" applyBorder="1"/>
    <xf numFmtId="0" fontId="89" fillId="9" borderId="63" xfId="6" applyFont="1" applyFill="1" applyBorder="1"/>
    <xf numFmtId="4" fontId="89" fillId="11" borderId="2" xfId="6" applyNumberFormat="1" applyFont="1" applyFill="1" applyBorder="1" applyProtection="1">
      <protection locked="0"/>
    </xf>
    <xf numFmtId="4" fontId="89" fillId="10" borderId="91" xfId="6" applyNumberFormat="1" applyFont="1" applyFill="1" applyBorder="1"/>
    <xf numFmtId="0" fontId="89" fillId="0" borderId="0" xfId="6" applyFont="1"/>
    <xf numFmtId="0" fontId="15" fillId="9" borderId="63" xfId="6" applyFont="1" applyFill="1" applyBorder="1"/>
    <xf numFmtId="0" fontId="15" fillId="9" borderId="2" xfId="6" applyFont="1" applyFill="1" applyBorder="1" applyAlignment="1">
      <alignment wrapText="1"/>
    </xf>
    <xf numFmtId="4" fontId="15" fillId="0" borderId="16" xfId="6" applyNumberFormat="1" applyFont="1" applyFill="1" applyBorder="1"/>
    <xf numFmtId="4" fontId="15" fillId="10" borderId="91" xfId="6" applyNumberFormat="1" applyFont="1" applyFill="1" applyBorder="1"/>
    <xf numFmtId="0" fontId="15" fillId="9" borderId="65" xfId="6" applyFont="1" applyFill="1" applyBorder="1" applyAlignment="1">
      <alignment wrapText="1"/>
    </xf>
    <xf numFmtId="4" fontId="89" fillId="0" borderId="68" xfId="6" applyNumberFormat="1" applyFont="1" applyBorder="1"/>
    <xf numFmtId="4" fontId="84" fillId="0" borderId="68" xfId="6" applyNumberFormat="1" applyBorder="1"/>
    <xf numFmtId="0" fontId="15" fillId="0" borderId="0" xfId="6" applyFont="1" applyAlignment="1" applyProtection="1">
      <alignment horizontal="right"/>
      <protection locked="0"/>
    </xf>
    <xf numFmtId="4" fontId="84" fillId="10" borderId="64" xfId="6" applyNumberFormat="1" applyFill="1" applyBorder="1"/>
    <xf numFmtId="4" fontId="84" fillId="11" borderId="64" xfId="6" applyNumberFormat="1" applyFill="1" applyBorder="1"/>
    <xf numFmtId="4" fontId="85" fillId="10" borderId="4" xfId="6" applyNumberFormat="1" applyFont="1" applyFill="1" applyBorder="1"/>
    <xf numFmtId="0" fontId="84" fillId="0" borderId="0" xfId="6"/>
    <xf numFmtId="0" fontId="0" fillId="0" borderId="0" xfId="0" applyAlignment="1"/>
    <xf numFmtId="0" fontId="84" fillId="0" borderId="0" xfId="6"/>
    <xf numFmtId="0" fontId="14" fillId="0" borderId="64" xfId="6" applyFont="1" applyFill="1" applyBorder="1" applyAlignment="1">
      <alignment wrapText="1"/>
    </xf>
    <xf numFmtId="0" fontId="94" fillId="0" borderId="0" xfId="0" applyFont="1" applyAlignment="1"/>
    <xf numFmtId="0" fontId="85" fillId="9" borderId="4" xfId="6" applyFont="1" applyFill="1" applyBorder="1"/>
    <xf numFmtId="4" fontId="85" fillId="0" borderId="78" xfId="6" applyNumberFormat="1" applyFont="1" applyFill="1" applyBorder="1"/>
    <xf numFmtId="4" fontId="85" fillId="10" borderId="92" xfId="6" applyNumberFormat="1" applyFont="1" applyFill="1" applyBorder="1"/>
    <xf numFmtId="0" fontId="88" fillId="9" borderId="64" xfId="6" applyFont="1" applyFill="1" applyBorder="1"/>
    <xf numFmtId="0" fontId="84" fillId="0" borderId="2" xfId="6" applyBorder="1"/>
    <xf numFmtId="0" fontId="13" fillId="9" borderId="63" xfId="6" applyFont="1" applyFill="1" applyBorder="1"/>
    <xf numFmtId="0" fontId="13" fillId="9" borderId="2" xfId="6" applyFont="1" applyFill="1" applyBorder="1"/>
    <xf numFmtId="0" fontId="84" fillId="0" borderId="4" xfId="6" applyBorder="1"/>
    <xf numFmtId="0" fontId="13" fillId="9" borderId="64" xfId="6" applyFont="1" applyFill="1" applyBorder="1" applyAlignment="1">
      <alignment wrapText="1"/>
    </xf>
    <xf numFmtId="4" fontId="13" fillId="9" borderId="64" xfId="6" applyNumberFormat="1" applyFont="1" applyFill="1" applyBorder="1" applyAlignment="1">
      <alignment wrapText="1"/>
    </xf>
    <xf numFmtId="0" fontId="84" fillId="0" borderId="19" xfId="6" applyBorder="1"/>
    <xf numFmtId="0" fontId="85" fillId="9" borderId="62" xfId="6" applyFont="1" applyFill="1" applyBorder="1"/>
    <xf numFmtId="4" fontId="84" fillId="0" borderId="2" xfId="6" applyNumberFormat="1" applyBorder="1"/>
    <xf numFmtId="4" fontId="84" fillId="0" borderId="4" xfId="6" applyNumberFormat="1" applyBorder="1"/>
    <xf numFmtId="0" fontId="12" fillId="9" borderId="63" xfId="6" applyFont="1" applyFill="1" applyBorder="1"/>
    <xf numFmtId="0" fontId="12" fillId="9" borderId="122" xfId="6" applyFont="1" applyFill="1" applyBorder="1"/>
    <xf numFmtId="4" fontId="85" fillId="11" borderId="4" xfId="6" applyNumberFormat="1" applyFont="1" applyFill="1" applyBorder="1" applyProtection="1"/>
    <xf numFmtId="4" fontId="15" fillId="11" borderId="2" xfId="6" applyNumberFormat="1" applyFont="1" applyFill="1" applyBorder="1" applyProtection="1"/>
    <xf numFmtId="0" fontId="12" fillId="9" borderId="65" xfId="6" applyFont="1" applyFill="1" applyBorder="1" applyAlignment="1">
      <alignment wrapText="1"/>
    </xf>
    <xf numFmtId="0" fontId="12" fillId="11" borderId="2" xfId="6" applyFont="1" applyFill="1" applyBorder="1" applyProtection="1">
      <protection locked="0"/>
    </xf>
    <xf numFmtId="4" fontId="89" fillId="11" borderId="16" xfId="6" applyNumberFormat="1" applyFont="1" applyFill="1" applyBorder="1" applyProtection="1">
      <protection locked="0"/>
    </xf>
    <xf numFmtId="4" fontId="15" fillId="11" borderId="16" xfId="6" applyNumberFormat="1" applyFont="1" applyFill="1" applyBorder="1"/>
    <xf numFmtId="4" fontId="85" fillId="11" borderId="78" xfId="6" applyNumberFormat="1" applyFont="1" applyFill="1" applyBorder="1"/>
    <xf numFmtId="0" fontId="84" fillId="0" borderId="0" xfId="6" applyAlignment="1" applyProtection="1">
      <alignment horizontal="left"/>
      <protection locked="0"/>
    </xf>
    <xf numFmtId="0" fontId="11" fillId="9" borderId="64" xfId="6" applyFont="1" applyFill="1" applyBorder="1" applyAlignment="1">
      <alignment wrapText="1"/>
    </xf>
    <xf numFmtId="0" fontId="10" fillId="0" borderId="0" xfId="6" applyFont="1"/>
    <xf numFmtId="173" fontId="84" fillId="11" borderId="2" xfId="6" applyNumberFormat="1" applyFill="1" applyBorder="1" applyProtection="1">
      <protection locked="0"/>
    </xf>
    <xf numFmtId="4" fontId="84" fillId="11" borderId="4" xfId="6" applyNumberFormat="1" applyFill="1" applyBorder="1" applyProtection="1"/>
    <xf numFmtId="0" fontId="84" fillId="0" borderId="0" xfId="6"/>
    <xf numFmtId="0" fontId="9" fillId="0" borderId="0" xfId="6" applyFont="1"/>
    <xf numFmtId="43" fontId="84" fillId="0" borderId="0" xfId="9" applyFont="1"/>
    <xf numFmtId="4" fontId="84" fillId="0" borderId="0" xfId="6" applyNumberFormat="1"/>
    <xf numFmtId="0" fontId="9" fillId="0" borderId="0" xfId="6" applyFont="1" applyFill="1"/>
    <xf numFmtId="4" fontId="88" fillId="0" borderId="0" xfId="6" applyNumberFormat="1" applyFont="1" applyFill="1" applyBorder="1"/>
    <xf numFmtId="173" fontId="84" fillId="0" borderId="6" xfId="6" applyNumberFormat="1" applyFill="1" applyBorder="1" applyProtection="1">
      <protection locked="0"/>
    </xf>
    <xf numFmtId="0" fontId="7" fillId="0" borderId="0" xfId="6" applyFont="1" applyFill="1"/>
    <xf numFmtId="0" fontId="85" fillId="0" borderId="0" xfId="11" applyFont="1"/>
    <xf numFmtId="0" fontId="5" fillId="0" borderId="0" xfId="11"/>
    <xf numFmtId="0" fontId="5" fillId="0" borderId="0" xfId="11" applyFill="1" applyAlignment="1">
      <alignment horizontal="left"/>
    </xf>
    <xf numFmtId="0" fontId="5" fillId="0" borderId="0" xfId="11" applyAlignment="1">
      <alignment horizontal="left"/>
    </xf>
    <xf numFmtId="0" fontId="5" fillId="9" borderId="2" xfId="11" applyFill="1" applyBorder="1"/>
    <xf numFmtId="0" fontId="5" fillId="0" borderId="0" xfId="11" applyFill="1" applyBorder="1"/>
    <xf numFmtId="0" fontId="5" fillId="0" borderId="0" xfId="11" applyFill="1" applyBorder="1" applyAlignment="1"/>
    <xf numFmtId="0" fontId="86" fillId="0" borderId="0" xfId="11" applyFont="1" applyBorder="1"/>
    <xf numFmtId="0" fontId="86" fillId="0" borderId="0" xfId="11" applyFont="1"/>
    <xf numFmtId="0" fontId="5" fillId="0" borderId="21" xfId="11" applyBorder="1"/>
    <xf numFmtId="0" fontId="87" fillId="9" borderId="75" xfId="11" applyFont="1" applyFill="1" applyBorder="1" applyAlignment="1">
      <alignment wrapText="1"/>
    </xf>
    <xf numFmtId="0" fontId="87" fillId="9" borderId="9" xfId="11" applyFont="1" applyFill="1" applyBorder="1" applyAlignment="1">
      <alignment wrapText="1"/>
    </xf>
    <xf numFmtId="0" fontId="87" fillId="9" borderId="14" xfId="11" applyFont="1" applyFill="1" applyBorder="1" applyAlignment="1">
      <alignment wrapText="1"/>
    </xf>
    <xf numFmtId="0" fontId="87" fillId="9" borderId="74" xfId="11" applyFont="1" applyFill="1" applyBorder="1" applyAlignment="1">
      <alignment wrapText="1"/>
    </xf>
    <xf numFmtId="0" fontId="87" fillId="9" borderId="73" xfId="11" applyFont="1" applyFill="1" applyBorder="1" applyAlignment="1">
      <alignment wrapText="1"/>
    </xf>
    <xf numFmtId="0" fontId="87" fillId="9" borderId="72" xfId="11" applyFont="1" applyFill="1" applyBorder="1" applyAlignment="1">
      <alignment wrapText="1"/>
    </xf>
    <xf numFmtId="0" fontId="87" fillId="9" borderId="71" xfId="11" applyFont="1" applyFill="1" applyBorder="1" applyAlignment="1">
      <alignment wrapText="1"/>
    </xf>
    <xf numFmtId="0" fontId="5" fillId="11" borderId="70" xfId="11" applyFill="1" applyBorder="1" applyProtection="1">
      <protection locked="0"/>
    </xf>
    <xf numFmtId="0" fontId="5" fillId="11" borderId="1" xfId="11" applyFill="1" applyBorder="1" applyAlignment="1" applyProtection="1">
      <alignment wrapText="1"/>
      <protection locked="0"/>
    </xf>
    <xf numFmtId="14" fontId="5" fillId="11" borderId="1" xfId="11" applyNumberFormat="1" applyFill="1" applyBorder="1" applyProtection="1">
      <protection locked="0"/>
    </xf>
    <xf numFmtId="49" fontId="5" fillId="11" borderId="1" xfId="11" applyNumberFormat="1" applyFill="1" applyBorder="1" applyAlignment="1" applyProtection="1">
      <alignment horizontal="right" wrapText="1"/>
      <protection locked="0"/>
    </xf>
    <xf numFmtId="0" fontId="5" fillId="11" borderId="1" xfId="11" applyFill="1" applyBorder="1" applyProtection="1">
      <protection locked="0"/>
    </xf>
    <xf numFmtId="10" fontId="5" fillId="11" borderId="1" xfId="11" applyNumberFormat="1" applyFill="1" applyBorder="1" applyProtection="1">
      <protection locked="0"/>
    </xf>
    <xf numFmtId="4" fontId="5" fillId="11" borderId="1" xfId="11" applyNumberFormat="1" applyFill="1" applyBorder="1" applyProtection="1">
      <protection locked="0"/>
    </xf>
    <xf numFmtId="4" fontId="5" fillId="11" borderId="38" xfId="11" applyNumberFormat="1" applyFill="1" applyBorder="1" applyProtection="1">
      <protection locked="0"/>
    </xf>
    <xf numFmtId="0" fontId="5" fillId="11" borderId="83" xfId="11" applyFill="1" applyBorder="1" applyProtection="1">
      <protection locked="0"/>
    </xf>
    <xf numFmtId="4" fontId="5" fillId="11" borderId="84" xfId="11" applyNumberFormat="1" applyFill="1" applyBorder="1" applyProtection="1">
      <protection locked="0"/>
    </xf>
    <xf numFmtId="4" fontId="5" fillId="11" borderId="24" xfId="11" applyNumberFormat="1" applyFill="1" applyBorder="1" applyProtection="1">
      <protection locked="0"/>
    </xf>
    <xf numFmtId="4" fontId="5" fillId="11" borderId="12" xfId="11" applyNumberFormat="1" applyFill="1" applyBorder="1" applyProtection="1">
      <protection locked="0"/>
    </xf>
    <xf numFmtId="0" fontId="5" fillId="11" borderId="69" xfId="11" applyFill="1" applyBorder="1" applyAlignment="1" applyProtection="1">
      <alignment wrapText="1"/>
      <protection locked="0"/>
    </xf>
    <xf numFmtId="4" fontId="5" fillId="10" borderId="70" xfId="11" applyNumberFormat="1" applyFill="1" applyBorder="1"/>
    <xf numFmtId="4" fontId="5" fillId="10" borderId="1" xfId="11" applyNumberFormat="1" applyFill="1" applyBorder="1"/>
    <xf numFmtId="0" fontId="5" fillId="10" borderId="69" xfId="11" applyFill="1" applyBorder="1" applyAlignment="1">
      <alignment wrapText="1"/>
    </xf>
    <xf numFmtId="0" fontId="5" fillId="11" borderId="2" xfId="11" applyFill="1" applyBorder="1" applyAlignment="1" applyProtection="1">
      <alignment wrapText="1"/>
      <protection locked="0"/>
    </xf>
    <xf numFmtId="14" fontId="5" fillId="11" borderId="2" xfId="11" applyNumberFormat="1" applyFill="1" applyBorder="1" applyProtection="1">
      <protection locked="0"/>
    </xf>
    <xf numFmtId="49" fontId="5" fillId="11" borderId="2" xfId="11" applyNumberFormat="1" applyFill="1" applyBorder="1" applyAlignment="1" applyProtection="1">
      <alignment horizontal="right" wrapText="1"/>
      <protection locked="0"/>
    </xf>
    <xf numFmtId="0" fontId="5" fillId="11" borderId="2" xfId="11" applyFill="1" applyBorder="1" applyProtection="1">
      <protection locked="0"/>
    </xf>
    <xf numFmtId="10" fontId="5" fillId="11" borderId="2" xfId="11" applyNumberFormat="1" applyFill="1" applyBorder="1" applyProtection="1">
      <protection locked="0"/>
    </xf>
    <xf numFmtId="4" fontId="5" fillId="11" borderId="2" xfId="11" applyNumberFormat="1" applyFill="1" applyBorder="1" applyProtection="1">
      <protection locked="0"/>
    </xf>
    <xf numFmtId="4" fontId="5" fillId="11" borderId="16" xfId="11" applyNumberFormat="1" applyFill="1" applyBorder="1" applyProtection="1">
      <protection locked="0"/>
    </xf>
    <xf numFmtId="0" fontId="5" fillId="11" borderId="85" xfId="11" applyFill="1" applyBorder="1" applyProtection="1">
      <protection locked="0"/>
    </xf>
    <xf numFmtId="4" fontId="5" fillId="11" borderId="86" xfId="11" applyNumberFormat="1" applyFill="1" applyBorder="1" applyProtection="1">
      <protection locked="0"/>
    </xf>
    <xf numFmtId="4" fontId="5" fillId="11" borderId="82" xfId="11" applyNumberFormat="1" applyFill="1" applyBorder="1" applyProtection="1">
      <protection locked="0"/>
    </xf>
    <xf numFmtId="4" fontId="5" fillId="11" borderId="13" xfId="11" applyNumberFormat="1" applyFill="1" applyBorder="1" applyProtection="1">
      <protection locked="0"/>
    </xf>
    <xf numFmtId="0" fontId="5" fillId="11" borderId="68" xfId="11" applyFill="1" applyBorder="1" applyAlignment="1" applyProtection="1">
      <alignment wrapText="1"/>
      <protection locked="0"/>
    </xf>
    <xf numFmtId="4" fontId="5" fillId="10" borderId="63" xfId="11" applyNumberFormat="1" applyFill="1" applyBorder="1"/>
    <xf numFmtId="4" fontId="5" fillId="10" borderId="2" xfId="11" applyNumberFormat="1" applyFill="1" applyBorder="1"/>
    <xf numFmtId="0" fontId="5" fillId="10" borderId="68" xfId="11" applyFill="1" applyBorder="1" applyAlignment="1">
      <alignment wrapText="1"/>
    </xf>
    <xf numFmtId="0" fontId="5" fillId="11" borderId="2" xfId="11" applyFont="1" applyFill="1" applyBorder="1" applyAlignment="1" applyProtection="1">
      <alignment wrapText="1"/>
      <protection locked="0"/>
    </xf>
    <xf numFmtId="0" fontId="5" fillId="11" borderId="19" xfId="11" applyFill="1" applyBorder="1" applyAlignment="1" applyProtection="1">
      <alignment wrapText="1"/>
      <protection locked="0"/>
    </xf>
    <xf numFmtId="14" fontId="5" fillId="11" borderId="19" xfId="11" applyNumberFormat="1" applyFill="1" applyBorder="1" applyProtection="1">
      <protection locked="0"/>
    </xf>
    <xf numFmtId="49" fontId="5" fillId="11" borderId="19" xfId="11" applyNumberFormat="1" applyFill="1" applyBorder="1" applyAlignment="1" applyProtection="1">
      <alignment horizontal="right" wrapText="1"/>
      <protection locked="0"/>
    </xf>
    <xf numFmtId="0" fontId="5" fillId="11" borderId="19" xfId="11" applyFill="1" applyBorder="1" applyProtection="1">
      <protection locked="0"/>
    </xf>
    <xf numFmtId="10" fontId="5" fillId="11" borderId="19" xfId="11" applyNumberFormat="1" applyFill="1" applyBorder="1" applyProtection="1">
      <protection locked="0"/>
    </xf>
    <xf numFmtId="4" fontId="5" fillId="11" borderId="19" xfId="11" applyNumberFormat="1" applyFill="1" applyBorder="1" applyProtection="1">
      <protection locked="0"/>
    </xf>
    <xf numFmtId="4" fontId="5" fillId="11" borderId="5" xfId="11" applyNumberFormat="1" applyFill="1" applyBorder="1" applyProtection="1">
      <protection locked="0"/>
    </xf>
    <xf numFmtId="0" fontId="5" fillId="11" borderId="87" xfId="11" applyFill="1" applyBorder="1" applyProtection="1">
      <protection locked="0"/>
    </xf>
    <xf numFmtId="4" fontId="5" fillId="11" borderId="4" xfId="11" applyNumberFormat="1" applyFill="1" applyBorder="1" applyProtection="1">
      <protection locked="0"/>
    </xf>
    <xf numFmtId="4" fontId="5" fillId="11" borderId="88" xfId="11" applyNumberFormat="1" applyFill="1" applyBorder="1" applyProtection="1">
      <protection locked="0"/>
    </xf>
    <xf numFmtId="4" fontId="5" fillId="11" borderId="61" xfId="11" applyNumberFormat="1" applyFill="1" applyBorder="1" applyProtection="1">
      <protection locked="0"/>
    </xf>
    <xf numFmtId="4" fontId="5" fillId="11" borderId="6" xfId="11" applyNumberFormat="1" applyFill="1" applyBorder="1" applyProtection="1">
      <protection locked="0"/>
    </xf>
    <xf numFmtId="0" fontId="5" fillId="11" borderId="89" xfId="11" applyFill="1" applyBorder="1" applyAlignment="1" applyProtection="1">
      <alignment wrapText="1"/>
      <protection locked="0"/>
    </xf>
    <xf numFmtId="0" fontId="85" fillId="11" borderId="17" xfId="11" applyFont="1" applyFill="1" applyBorder="1"/>
    <xf numFmtId="0" fontId="85" fillId="11" borderId="22" xfId="11" applyFont="1" applyFill="1" applyBorder="1"/>
    <xf numFmtId="4" fontId="85" fillId="11" borderId="9" xfId="11" applyNumberFormat="1" applyFont="1" applyFill="1" applyBorder="1"/>
    <xf numFmtId="0" fontId="85" fillId="11" borderId="9" xfId="11" applyFont="1" applyFill="1" applyBorder="1"/>
    <xf numFmtId="0" fontId="85" fillId="11" borderId="67" xfId="11" applyFont="1" applyFill="1" applyBorder="1"/>
    <xf numFmtId="4" fontId="5" fillId="10" borderId="62" xfId="11" applyNumberFormat="1" applyFill="1" applyBorder="1"/>
    <xf numFmtId="4" fontId="5" fillId="10" borderId="4" xfId="11" applyNumberFormat="1" applyFill="1" applyBorder="1"/>
    <xf numFmtId="0" fontId="5" fillId="10" borderId="66" xfId="11" applyFill="1" applyBorder="1"/>
    <xf numFmtId="0" fontId="5" fillId="0" borderId="0" xfId="11" applyAlignment="1">
      <alignment wrapText="1"/>
    </xf>
    <xf numFmtId="0" fontId="85" fillId="0" borderId="0" xfId="12" applyFont="1"/>
    <xf numFmtId="0" fontId="4" fillId="0" borderId="0" xfId="12"/>
    <xf numFmtId="0" fontId="4" fillId="0" borderId="0" xfId="12" applyFill="1" applyAlignment="1">
      <alignment horizontal="left"/>
    </xf>
    <xf numFmtId="0" fontId="4" fillId="0" borderId="0" xfId="12" applyAlignment="1">
      <alignment horizontal="left"/>
    </xf>
    <xf numFmtId="0" fontId="4" fillId="9" borderId="2" xfId="12" applyFill="1" applyBorder="1"/>
    <xf numFmtId="0" fontId="4" fillId="0" borderId="0" xfId="12" applyFill="1" applyBorder="1"/>
    <xf numFmtId="0" fontId="85" fillId="0" borderId="0" xfId="12" applyFont="1" applyFill="1" applyBorder="1"/>
    <xf numFmtId="0" fontId="4" fillId="0" borderId="0" xfId="12" applyFill="1" applyBorder="1" applyAlignment="1"/>
    <xf numFmtId="0" fontId="86" fillId="0" borderId="0" xfId="12" applyFont="1" applyBorder="1"/>
    <xf numFmtId="0" fontId="86" fillId="0" borderId="0" xfId="12" applyFont="1"/>
    <xf numFmtId="0" fontId="4" fillId="0" borderId="21" xfId="12" applyBorder="1"/>
    <xf numFmtId="0" fontId="87" fillId="9" borderId="75" xfId="12" applyFont="1" applyFill="1" applyBorder="1" applyAlignment="1">
      <alignment wrapText="1"/>
    </xf>
    <xf numFmtId="0" fontId="87" fillId="9" borderId="9" xfId="12" applyFont="1" applyFill="1" applyBorder="1" applyAlignment="1">
      <alignment wrapText="1"/>
    </xf>
    <xf numFmtId="0" fontId="87" fillId="9" borderId="14" xfId="12" applyFont="1" applyFill="1" applyBorder="1" applyAlignment="1">
      <alignment wrapText="1"/>
    </xf>
    <xf numFmtId="0" fontId="87" fillId="9" borderId="74" xfId="12" applyFont="1" applyFill="1" applyBorder="1" applyAlignment="1">
      <alignment wrapText="1"/>
    </xf>
    <xf numFmtId="0" fontId="87" fillId="9" borderId="73" xfId="12" applyFont="1" applyFill="1" applyBorder="1" applyAlignment="1">
      <alignment wrapText="1"/>
    </xf>
    <xf numFmtId="0" fontId="87" fillId="9" borderId="72" xfId="12" applyFont="1" applyFill="1" applyBorder="1" applyAlignment="1">
      <alignment wrapText="1"/>
    </xf>
    <xf numFmtId="0" fontId="87" fillId="9" borderId="71" xfId="12" applyFont="1" applyFill="1" applyBorder="1" applyAlignment="1">
      <alignment wrapText="1"/>
    </xf>
    <xf numFmtId="0" fontId="4" fillId="11" borderId="70" xfId="12" applyFill="1" applyBorder="1" applyProtection="1">
      <protection locked="0"/>
    </xf>
    <xf numFmtId="0" fontId="4" fillId="11" borderId="1" xfId="12" applyFill="1" applyBorder="1" applyAlignment="1" applyProtection="1">
      <alignment wrapText="1"/>
      <protection locked="0"/>
    </xf>
    <xf numFmtId="14" fontId="4" fillId="11" borderId="1" xfId="12" applyNumberFormat="1" applyFill="1" applyBorder="1" applyProtection="1">
      <protection locked="0"/>
    </xf>
    <xf numFmtId="49" fontId="4" fillId="11" borderId="1" xfId="12" applyNumberFormat="1" applyFill="1" applyBorder="1" applyAlignment="1" applyProtection="1">
      <alignment horizontal="right" wrapText="1"/>
      <protection locked="0"/>
    </xf>
    <xf numFmtId="0" fontId="4" fillId="11" borderId="1" xfId="12" applyFill="1" applyBorder="1" applyProtection="1">
      <protection locked="0"/>
    </xf>
    <xf numFmtId="10" fontId="4" fillId="11" borderId="1" xfId="12" applyNumberFormat="1" applyFill="1" applyBorder="1" applyProtection="1">
      <protection locked="0"/>
    </xf>
    <xf numFmtId="4" fontId="4" fillId="11" borderId="1" xfId="12" applyNumberFormat="1" applyFill="1" applyBorder="1" applyProtection="1">
      <protection locked="0"/>
    </xf>
    <xf numFmtId="4" fontId="4" fillId="11" borderId="38" xfId="12" applyNumberFormat="1" applyFill="1" applyBorder="1" applyProtection="1">
      <protection locked="0"/>
    </xf>
    <xf numFmtId="0" fontId="4" fillId="11" borderId="83" xfId="12" applyFill="1" applyBorder="1" applyProtection="1">
      <protection locked="0"/>
    </xf>
    <xf numFmtId="4" fontId="4" fillId="11" borderId="84" xfId="12" applyNumberFormat="1" applyFill="1" applyBorder="1" applyProtection="1">
      <protection locked="0"/>
    </xf>
    <xf numFmtId="4" fontId="4" fillId="11" borderId="24" xfId="12" applyNumberFormat="1" applyFill="1" applyBorder="1" applyProtection="1">
      <protection locked="0"/>
    </xf>
    <xf numFmtId="4" fontId="4" fillId="11" borderId="12" xfId="12" applyNumberFormat="1" applyFill="1" applyBorder="1" applyProtection="1">
      <protection locked="0"/>
    </xf>
    <xf numFmtId="0" fontId="4" fillId="11" borderId="69" xfId="12" applyFill="1" applyBorder="1" applyAlignment="1" applyProtection="1">
      <alignment wrapText="1"/>
      <protection locked="0"/>
    </xf>
    <xf numFmtId="4" fontId="4" fillId="10" borderId="70" xfId="12" applyNumberFormat="1" applyFill="1" applyBorder="1"/>
    <xf numFmtId="4" fontId="4" fillId="10" borderId="1" xfId="12" applyNumberFormat="1" applyFill="1" applyBorder="1"/>
    <xf numFmtId="0" fontId="4" fillId="10" borderId="69" xfId="12" applyFill="1" applyBorder="1" applyAlignment="1">
      <alignment wrapText="1"/>
    </xf>
    <xf numFmtId="0" fontId="4" fillId="11" borderId="2" xfId="12" applyFill="1" applyBorder="1" applyAlignment="1" applyProtection="1">
      <alignment wrapText="1"/>
      <protection locked="0"/>
    </xf>
    <xf numFmtId="14" fontId="4" fillId="11" borderId="2" xfId="12" applyNumberFormat="1" applyFill="1" applyBorder="1" applyProtection="1">
      <protection locked="0"/>
    </xf>
    <xf numFmtId="49" fontId="4" fillId="11" borderId="2" xfId="12" applyNumberFormat="1" applyFill="1" applyBorder="1" applyAlignment="1" applyProtection="1">
      <alignment horizontal="right" wrapText="1"/>
      <protection locked="0"/>
    </xf>
    <xf numFmtId="0" fontId="4" fillId="11" borderId="2" xfId="12" applyFill="1" applyBorder="1" applyProtection="1">
      <protection locked="0"/>
    </xf>
    <xf numFmtId="10" fontId="4" fillId="11" borderId="2" xfId="12" applyNumberFormat="1" applyFill="1" applyBorder="1" applyProtection="1">
      <protection locked="0"/>
    </xf>
    <xf numFmtId="4" fontId="4" fillId="11" borderId="2" xfId="12" applyNumberFormat="1" applyFill="1" applyBorder="1" applyProtection="1">
      <protection locked="0"/>
    </xf>
    <xf numFmtId="4" fontId="4" fillId="11" borderId="16" xfId="12" applyNumberFormat="1" applyFill="1" applyBorder="1" applyProtection="1">
      <protection locked="0"/>
    </xf>
    <xf numFmtId="0" fontId="4" fillId="11" borderId="85" xfId="12" applyFill="1" applyBorder="1" applyProtection="1">
      <protection locked="0"/>
    </xf>
    <xf numFmtId="4" fontId="4" fillId="11" borderId="86" xfId="12" applyNumberFormat="1" applyFill="1" applyBorder="1" applyProtection="1">
      <protection locked="0"/>
    </xf>
    <xf numFmtId="4" fontId="4" fillId="11" borderId="82" xfId="12" applyNumberFormat="1" applyFill="1" applyBorder="1" applyProtection="1">
      <protection locked="0"/>
    </xf>
    <xf numFmtId="4" fontId="4" fillId="11" borderId="13" xfId="12" applyNumberFormat="1" applyFill="1" applyBorder="1" applyProtection="1">
      <protection locked="0"/>
    </xf>
    <xf numFmtId="0" fontId="4" fillId="11" borderId="68" xfId="12" applyFill="1" applyBorder="1" applyAlignment="1" applyProtection="1">
      <alignment wrapText="1"/>
      <protection locked="0"/>
    </xf>
    <xf numFmtId="4" fontId="4" fillId="10" borderId="63" xfId="12" applyNumberFormat="1" applyFill="1" applyBorder="1"/>
    <xf numFmtId="4" fontId="4" fillId="10" borderId="2" xfId="12" applyNumberFormat="1" applyFill="1" applyBorder="1"/>
    <xf numFmtId="0" fontId="4" fillId="10" borderId="68" xfId="12" applyFill="1" applyBorder="1" applyAlignment="1">
      <alignment wrapText="1"/>
    </xf>
    <xf numFmtId="0" fontId="4" fillId="11" borderId="19" xfId="12" applyFill="1" applyBorder="1" applyAlignment="1" applyProtection="1">
      <alignment wrapText="1"/>
      <protection locked="0"/>
    </xf>
    <xf numFmtId="14" fontId="4" fillId="11" borderId="19" xfId="12" applyNumberFormat="1" applyFill="1" applyBorder="1" applyProtection="1">
      <protection locked="0"/>
    </xf>
    <xf numFmtId="49" fontId="4" fillId="11" borderId="19" xfId="12" applyNumberFormat="1" applyFill="1" applyBorder="1" applyAlignment="1" applyProtection="1">
      <alignment horizontal="right" wrapText="1"/>
      <protection locked="0"/>
    </xf>
    <xf numFmtId="0" fontId="4" fillId="11" borderId="19" xfId="12" applyFill="1" applyBorder="1" applyProtection="1">
      <protection locked="0"/>
    </xf>
    <xf numFmtId="10" fontId="4" fillId="11" borderId="19" xfId="12" applyNumberFormat="1" applyFill="1" applyBorder="1" applyProtection="1">
      <protection locked="0"/>
    </xf>
    <xf numFmtId="4" fontId="4" fillId="11" borderId="19" xfId="12" applyNumberFormat="1" applyFill="1" applyBorder="1" applyProtection="1">
      <protection locked="0"/>
    </xf>
    <xf numFmtId="4" fontId="4" fillId="11" borderId="5" xfId="12" applyNumberFormat="1" applyFill="1" applyBorder="1" applyProtection="1">
      <protection locked="0"/>
    </xf>
    <xf numFmtId="0" fontId="4" fillId="11" borderId="87" xfId="12" applyFill="1" applyBorder="1" applyProtection="1">
      <protection locked="0"/>
    </xf>
    <xf numFmtId="4" fontId="4" fillId="11" borderId="4" xfId="12" applyNumberFormat="1" applyFill="1" applyBorder="1" applyProtection="1">
      <protection locked="0"/>
    </xf>
    <xf numFmtId="4" fontId="4" fillId="11" borderId="88" xfId="12" applyNumberFormat="1" applyFill="1" applyBorder="1" applyProtection="1">
      <protection locked="0"/>
    </xf>
    <xf numFmtId="4" fontId="4" fillId="11" borderId="61" xfId="12" applyNumberFormat="1" applyFill="1" applyBorder="1" applyProtection="1">
      <protection locked="0"/>
    </xf>
    <xf numFmtId="4" fontId="4" fillId="11" borderId="6" xfId="12" applyNumberFormat="1" applyFill="1" applyBorder="1" applyProtection="1">
      <protection locked="0"/>
    </xf>
    <xf numFmtId="0" fontId="4" fillId="11" borderId="89" xfId="12" applyFill="1" applyBorder="1" applyAlignment="1" applyProtection="1">
      <alignment wrapText="1"/>
      <protection locked="0"/>
    </xf>
    <xf numFmtId="0" fontId="85" fillId="11" borderId="17" xfId="12" applyFont="1" applyFill="1" applyBorder="1"/>
    <xf numFmtId="0" fontId="85" fillId="11" borderId="22" xfId="12" applyFont="1" applyFill="1" applyBorder="1"/>
    <xf numFmtId="4" fontId="85" fillId="11" borderId="9" xfId="12" applyNumberFormat="1" applyFont="1" applyFill="1" applyBorder="1"/>
    <xf numFmtId="0" fontId="85" fillId="11" borderId="9" xfId="12" applyFont="1" applyFill="1" applyBorder="1"/>
    <xf numFmtId="0" fontId="85" fillId="11" borderId="67" xfId="12" applyFont="1" applyFill="1" applyBorder="1"/>
    <xf numFmtId="4" fontId="4" fillId="10" borderId="62" xfId="12" applyNumberFormat="1" applyFill="1" applyBorder="1"/>
    <xf numFmtId="4" fontId="4" fillId="10" borderId="4" xfId="12" applyNumberFormat="1" applyFill="1" applyBorder="1"/>
    <xf numFmtId="0" fontId="4" fillId="10" borderId="66" xfId="12" applyFill="1" applyBorder="1"/>
    <xf numFmtId="0" fontId="4" fillId="0" borderId="0" xfId="12" applyAlignment="1">
      <alignment wrapText="1"/>
    </xf>
    <xf numFmtId="0" fontId="85" fillId="0" borderId="0" xfId="13" applyFont="1"/>
    <xf numFmtId="0" fontId="3" fillId="0" borderId="0" xfId="13"/>
    <xf numFmtId="0" fontId="3" fillId="0" borderId="0" xfId="13" applyFill="1" applyAlignment="1">
      <alignment horizontal="left"/>
    </xf>
    <xf numFmtId="0" fontId="3" fillId="0" borderId="0" xfId="13" applyAlignment="1">
      <alignment horizontal="left"/>
    </xf>
    <xf numFmtId="0" fontId="3" fillId="9" borderId="2" xfId="13" applyFill="1" applyBorder="1"/>
    <xf numFmtId="0" fontId="85" fillId="0" borderId="0" xfId="13" applyFont="1" applyFill="1" applyBorder="1"/>
    <xf numFmtId="0" fontId="3" fillId="0" borderId="0" xfId="13" applyFill="1" applyBorder="1"/>
    <xf numFmtId="0" fontId="3" fillId="0" borderId="0" xfId="13" applyFill="1" applyBorder="1" applyAlignment="1"/>
    <xf numFmtId="0" fontId="86" fillId="0" borderId="0" xfId="13" applyFont="1" applyBorder="1"/>
    <xf numFmtId="0" fontId="86" fillId="0" borderId="0" xfId="13" applyFont="1"/>
    <xf numFmtId="0" fontId="3" fillId="0" borderId="21" xfId="13" applyBorder="1"/>
    <xf numFmtId="0" fontId="87" fillId="9" borderId="75" xfId="13" applyFont="1" applyFill="1" applyBorder="1" applyAlignment="1">
      <alignment wrapText="1"/>
    </xf>
    <xf numFmtId="0" fontId="87" fillId="9" borderId="9" xfId="13" applyFont="1" applyFill="1" applyBorder="1" applyAlignment="1">
      <alignment wrapText="1"/>
    </xf>
    <xf numFmtId="0" fontId="87" fillId="9" borderId="14" xfId="13" applyFont="1" applyFill="1" applyBorder="1" applyAlignment="1">
      <alignment wrapText="1"/>
    </xf>
    <xf numFmtId="0" fontId="87" fillId="9" borderId="74" xfId="13" applyFont="1" applyFill="1" applyBorder="1" applyAlignment="1">
      <alignment wrapText="1"/>
    </xf>
    <xf numFmtId="0" fontId="87" fillId="9" borderId="73" xfId="13" applyFont="1" applyFill="1" applyBorder="1" applyAlignment="1">
      <alignment wrapText="1"/>
    </xf>
    <xf numFmtId="0" fontId="87" fillId="9" borderId="72" xfId="13" applyFont="1" applyFill="1" applyBorder="1" applyAlignment="1">
      <alignment wrapText="1"/>
    </xf>
    <xf numFmtId="0" fontId="87" fillId="9" borderId="71" xfId="13" applyFont="1" applyFill="1" applyBorder="1" applyAlignment="1">
      <alignment wrapText="1"/>
    </xf>
    <xf numFmtId="0" fontId="3" fillId="11" borderId="70" xfId="13" applyFill="1" applyBorder="1" applyProtection="1">
      <protection locked="0"/>
    </xf>
    <xf numFmtId="0" fontId="3" fillId="11" borderId="1" xfId="13" applyFill="1" applyBorder="1" applyAlignment="1" applyProtection="1">
      <alignment wrapText="1"/>
      <protection locked="0"/>
    </xf>
    <xf numFmtId="0" fontId="3" fillId="11" borderId="1" xfId="13" applyFill="1" applyBorder="1" applyProtection="1">
      <protection locked="0"/>
    </xf>
    <xf numFmtId="49" fontId="3" fillId="11" borderId="1" xfId="13" applyNumberFormat="1" applyFont="1" applyFill="1" applyBorder="1" applyAlignment="1" applyProtection="1">
      <alignment horizontal="right" wrapText="1"/>
      <protection locked="0"/>
    </xf>
    <xf numFmtId="4" fontId="3" fillId="11" borderId="1" xfId="13" applyNumberFormat="1" applyFill="1" applyBorder="1" applyProtection="1">
      <protection locked="0"/>
    </xf>
    <xf numFmtId="4" fontId="3" fillId="11" borderId="38" xfId="13" applyNumberFormat="1" applyFill="1" applyBorder="1" applyProtection="1">
      <protection locked="0"/>
    </xf>
    <xf numFmtId="0" fontId="3" fillId="11" borderId="83" xfId="13" applyFill="1" applyBorder="1" applyProtection="1">
      <protection locked="0"/>
    </xf>
    <xf numFmtId="4" fontId="3" fillId="11" borderId="84" xfId="13" applyNumberFormat="1" applyFill="1" applyBorder="1" applyProtection="1">
      <protection locked="0"/>
    </xf>
    <xf numFmtId="4" fontId="3" fillId="11" borderId="24" xfId="13" applyNumberFormat="1" applyFill="1" applyBorder="1" applyProtection="1">
      <protection locked="0"/>
    </xf>
    <xf numFmtId="4" fontId="3" fillId="11" borderId="12" xfId="13" applyNumberFormat="1" applyFill="1" applyBorder="1" applyProtection="1">
      <protection locked="0"/>
    </xf>
    <xf numFmtId="0" fontId="3" fillId="11" borderId="69" xfId="13" applyFill="1" applyBorder="1" applyAlignment="1" applyProtection="1">
      <alignment wrapText="1"/>
      <protection locked="0"/>
    </xf>
    <xf numFmtId="4" fontId="3" fillId="10" borderId="70" xfId="13" applyNumberFormat="1" applyFill="1" applyBorder="1"/>
    <xf numFmtId="4" fontId="3" fillId="10" borderId="1" xfId="13" applyNumberFormat="1" applyFill="1" applyBorder="1"/>
    <xf numFmtId="0" fontId="3" fillId="10" borderId="69" xfId="13" applyFill="1" applyBorder="1" applyAlignment="1">
      <alignment wrapText="1"/>
    </xf>
    <xf numFmtId="0" fontId="3" fillId="11" borderId="2" xfId="13" applyFill="1" applyBorder="1" applyAlignment="1" applyProtection="1">
      <alignment wrapText="1"/>
      <protection locked="0"/>
    </xf>
    <xf numFmtId="0" fontId="3" fillId="11" borderId="2" xfId="13" applyFill="1" applyBorder="1" applyProtection="1">
      <protection locked="0"/>
    </xf>
    <xf numFmtId="49" fontId="3" fillId="11" borderId="2" xfId="13" applyNumberFormat="1" applyFill="1" applyBorder="1" applyAlignment="1" applyProtection="1">
      <alignment horizontal="right" wrapText="1"/>
      <protection locked="0"/>
    </xf>
    <xf numFmtId="4" fontId="3" fillId="11" borderId="2" xfId="13" applyNumberFormat="1" applyFill="1" applyBorder="1" applyProtection="1">
      <protection locked="0"/>
    </xf>
    <xf numFmtId="4" fontId="3" fillId="11" borderId="16" xfId="13" applyNumberFormat="1" applyFill="1" applyBorder="1" applyProtection="1">
      <protection locked="0"/>
    </xf>
    <xf numFmtId="0" fontId="3" fillId="11" borderId="85" xfId="13" applyFill="1" applyBorder="1" applyProtection="1">
      <protection locked="0"/>
    </xf>
    <xf numFmtId="4" fontId="3" fillId="11" borderId="86" xfId="13" applyNumberFormat="1" applyFill="1" applyBorder="1" applyProtection="1">
      <protection locked="0"/>
    </xf>
    <xf numFmtId="4" fontId="3" fillId="11" borderId="82" xfId="13" applyNumberFormat="1" applyFill="1" applyBorder="1" applyProtection="1">
      <protection locked="0"/>
    </xf>
    <xf numFmtId="4" fontId="3" fillId="11" borderId="13" xfId="13" applyNumberFormat="1" applyFill="1" applyBorder="1" applyProtection="1">
      <protection locked="0"/>
    </xf>
    <xf numFmtId="0" fontId="3" fillId="11" borderId="68" xfId="13" applyFill="1" applyBorder="1" applyAlignment="1" applyProtection="1">
      <alignment wrapText="1"/>
      <protection locked="0"/>
    </xf>
    <xf numFmtId="4" fontId="3" fillId="10" borderId="63" xfId="13" applyNumberFormat="1" applyFill="1" applyBorder="1"/>
    <xf numFmtId="4" fontId="3" fillId="10" borderId="2" xfId="13" applyNumberFormat="1" applyFill="1" applyBorder="1"/>
    <xf numFmtId="0" fontId="3" fillId="10" borderId="68" xfId="13" applyFill="1" applyBorder="1" applyAlignment="1">
      <alignment wrapText="1"/>
    </xf>
    <xf numFmtId="0" fontId="85" fillId="11" borderId="17" xfId="13" applyFont="1" applyFill="1" applyBorder="1"/>
    <xf numFmtId="0" fontId="85" fillId="11" borderId="22" xfId="13" applyFont="1" applyFill="1" applyBorder="1"/>
    <xf numFmtId="4" fontId="85" fillId="11" borderId="9" xfId="13" applyNumberFormat="1" applyFont="1" applyFill="1" applyBorder="1"/>
    <xf numFmtId="0" fontId="85" fillId="11" borderId="9" xfId="13" applyFont="1" applyFill="1" applyBorder="1"/>
    <xf numFmtId="0" fontId="85" fillId="11" borderId="67" xfId="13" applyFont="1" applyFill="1" applyBorder="1"/>
    <xf numFmtId="4" fontId="3" fillId="10" borderId="62" xfId="13" applyNumberFormat="1" applyFill="1" applyBorder="1"/>
    <xf numFmtId="4" fontId="3" fillId="10" borderId="4" xfId="13" applyNumberFormat="1" applyFill="1" applyBorder="1"/>
    <xf numFmtId="0" fontId="3" fillId="10" borderId="66" xfId="13" applyFill="1" applyBorder="1" applyAlignment="1">
      <alignment wrapText="1"/>
    </xf>
    <xf numFmtId="0" fontId="3" fillId="0" borderId="0" xfId="13" applyAlignment="1">
      <alignment wrapText="1"/>
    </xf>
    <xf numFmtId="0" fontId="85" fillId="0" borderId="0" xfId="14" applyFont="1"/>
    <xf numFmtId="0" fontId="2" fillId="0" borderId="0" xfId="14"/>
    <xf numFmtId="0" fontId="2" fillId="0" borderId="0" xfId="14" applyFill="1" applyAlignment="1">
      <alignment horizontal="left"/>
    </xf>
    <xf numFmtId="0" fontId="2" fillId="0" borderId="0" xfId="14" applyAlignment="1">
      <alignment horizontal="left"/>
    </xf>
    <xf numFmtId="0" fontId="2" fillId="9" borderId="82" xfId="14" applyFill="1" applyBorder="1" applyAlignment="1"/>
    <xf numFmtId="0" fontId="2" fillId="0" borderId="0" xfId="14" applyFill="1" applyBorder="1" applyAlignment="1"/>
    <xf numFmtId="0" fontId="2" fillId="9" borderId="2" xfId="14" applyFill="1" applyBorder="1"/>
    <xf numFmtId="173" fontId="2" fillId="9" borderId="16" xfId="14" applyNumberFormat="1" applyFill="1" applyBorder="1" applyAlignment="1"/>
    <xf numFmtId="172" fontId="2" fillId="9" borderId="82" xfId="14" applyNumberFormat="1" applyFill="1" applyBorder="1" applyAlignment="1">
      <alignment horizontal="left"/>
    </xf>
    <xf numFmtId="172" fontId="2" fillId="0" borderId="0" xfId="14" applyNumberFormat="1" applyFill="1" applyBorder="1" applyAlignment="1">
      <alignment horizontal="left"/>
    </xf>
    <xf numFmtId="0" fontId="2" fillId="0" borderId="0" xfId="14" applyFill="1" applyBorder="1"/>
    <xf numFmtId="0" fontId="86" fillId="0" borderId="0" xfId="14" applyFont="1" applyBorder="1"/>
    <xf numFmtId="0" fontId="86" fillId="0" borderId="0" xfId="14" applyFont="1"/>
    <xf numFmtId="0" fontId="87" fillId="9" borderId="75" xfId="14" applyFont="1" applyFill="1" applyBorder="1" applyAlignment="1">
      <alignment wrapText="1"/>
    </xf>
    <xf numFmtId="0" fontId="87" fillId="9" borderId="9" xfId="14" applyFont="1" applyFill="1" applyBorder="1" applyAlignment="1">
      <alignment wrapText="1"/>
    </xf>
    <xf numFmtId="0" fontId="87" fillId="9" borderId="14" xfId="14" applyFont="1" applyFill="1" applyBorder="1" applyAlignment="1">
      <alignment wrapText="1"/>
    </xf>
    <xf numFmtId="0" fontId="87" fillId="9" borderId="81" xfId="14" applyFont="1" applyFill="1" applyBorder="1" applyAlignment="1">
      <alignment wrapText="1"/>
    </xf>
    <xf numFmtId="0" fontId="87" fillId="9" borderId="8" xfId="14" applyFont="1" applyFill="1" applyBorder="1" applyAlignment="1">
      <alignment wrapText="1"/>
    </xf>
    <xf numFmtId="0" fontId="2" fillId="11" borderId="65" xfId="14" applyFill="1" applyBorder="1"/>
    <xf numFmtId="0" fontId="2" fillId="11" borderId="64" xfId="14" applyFill="1" applyBorder="1" applyProtection="1">
      <protection locked="0"/>
    </xf>
    <xf numFmtId="4" fontId="2" fillId="11" borderId="64" xfId="14" applyNumberFormat="1" applyFill="1" applyBorder="1" applyProtection="1">
      <protection locked="0"/>
    </xf>
    <xf numFmtId="0" fontId="2" fillId="11" borderId="15" xfId="14" applyFill="1" applyBorder="1" applyAlignment="1" applyProtection="1">
      <alignment wrapText="1"/>
      <protection locked="0"/>
    </xf>
    <xf numFmtId="4" fontId="2" fillId="12" borderId="80" xfId="14" applyNumberFormat="1" applyFill="1" applyBorder="1"/>
    <xf numFmtId="4" fontId="2" fillId="12" borderId="64" xfId="14" applyNumberFormat="1" applyFill="1" applyBorder="1"/>
    <xf numFmtId="0" fontId="2" fillId="11" borderId="70" xfId="14" applyFill="1" applyBorder="1"/>
    <xf numFmtId="0" fontId="2" fillId="11" borderId="1" xfId="14" applyFill="1" applyBorder="1" applyProtection="1">
      <protection locked="0"/>
    </xf>
    <xf numFmtId="4" fontId="2" fillId="11" borderId="1" xfId="14" applyNumberFormat="1" applyFill="1" applyBorder="1" applyProtection="1">
      <protection locked="0"/>
    </xf>
    <xf numFmtId="0" fontId="2" fillId="11" borderId="38" xfId="14" applyFill="1" applyBorder="1" applyAlignment="1" applyProtection="1">
      <alignment wrapText="1"/>
      <protection locked="0"/>
    </xf>
    <xf numFmtId="4" fontId="2" fillId="12" borderId="107" xfId="14" applyNumberFormat="1" applyFill="1" applyBorder="1"/>
    <xf numFmtId="4" fontId="2" fillId="12" borderId="1" xfId="14" applyNumberFormat="1" applyFill="1" applyBorder="1"/>
    <xf numFmtId="0" fontId="2" fillId="12" borderId="38" xfId="14" applyFill="1" applyBorder="1" applyAlignment="1">
      <alignment wrapText="1"/>
    </xf>
    <xf numFmtId="0" fontId="96" fillId="0" borderId="124" xfId="15" applyBorder="1" applyAlignment="1">
      <alignment wrapText="1"/>
    </xf>
    <xf numFmtId="0" fontId="2" fillId="11" borderId="2" xfId="14" applyFill="1" applyBorder="1" applyProtection="1">
      <protection locked="0"/>
    </xf>
    <xf numFmtId="4" fontId="2" fillId="11" borderId="2" xfId="14" applyNumberFormat="1" applyFill="1" applyBorder="1" applyProtection="1">
      <protection locked="0"/>
    </xf>
    <xf numFmtId="0" fontId="2" fillId="11" borderId="16" xfId="14" applyFill="1" applyBorder="1" applyAlignment="1" applyProtection="1">
      <alignment wrapText="1"/>
      <protection locked="0"/>
    </xf>
    <xf numFmtId="4" fontId="2" fillId="12" borderId="79" xfId="14" applyNumberFormat="1" applyFill="1" applyBorder="1"/>
    <xf numFmtId="4" fontId="2" fillId="12" borderId="2" xfId="14" applyNumberFormat="1" applyFill="1" applyBorder="1"/>
    <xf numFmtId="0" fontId="2" fillId="12" borderId="16" xfId="14" applyFill="1" applyBorder="1" applyAlignment="1">
      <alignment wrapText="1"/>
    </xf>
    <xf numFmtId="0" fontId="96" fillId="0" borderId="98" xfId="15" applyBorder="1" applyAlignment="1">
      <alignment wrapText="1"/>
    </xf>
    <xf numFmtId="0" fontId="2" fillId="11" borderId="63" xfId="14" applyFill="1" applyBorder="1"/>
    <xf numFmtId="0" fontId="85" fillId="11" borderId="62" xfId="14" applyFont="1" applyFill="1" applyBorder="1"/>
    <xf numFmtId="0" fontId="2" fillId="11" borderId="78" xfId="14" applyFill="1" applyBorder="1"/>
    <xf numFmtId="0" fontId="2" fillId="11" borderId="4" xfId="14" applyFill="1" applyBorder="1"/>
    <xf numFmtId="4" fontId="2" fillId="11" borderId="4" xfId="14" applyNumberFormat="1" applyFill="1" applyBorder="1"/>
    <xf numFmtId="4" fontId="2" fillId="12" borderId="77" xfId="14" applyNumberFormat="1" applyFill="1" applyBorder="1"/>
    <xf numFmtId="4" fontId="2" fillId="12" borderId="4" xfId="14" applyNumberFormat="1" applyFill="1" applyBorder="1"/>
    <xf numFmtId="0" fontId="2" fillId="0" borderId="76" xfId="14" applyBorder="1" applyAlignment="1"/>
    <xf numFmtId="0" fontId="2" fillId="0" borderId="0" xfId="14" applyBorder="1" applyAlignment="1"/>
    <xf numFmtId="0" fontId="2" fillId="0" borderId="0" xfId="14" applyAlignment="1">
      <alignment wrapText="1"/>
    </xf>
    <xf numFmtId="0" fontId="85" fillId="0" borderId="0" xfId="16" applyFont="1"/>
    <xf numFmtId="0" fontId="1" fillId="0" borderId="0" xfId="16"/>
    <xf numFmtId="0" fontId="1" fillId="0" borderId="7" xfId="16" applyFill="1" applyBorder="1" applyAlignment="1" applyProtection="1">
      <alignment horizontal="left"/>
      <protection hidden="1"/>
    </xf>
    <xf numFmtId="0" fontId="1" fillId="0" borderId="0" xfId="16" applyFill="1" applyBorder="1" applyAlignment="1" applyProtection="1">
      <alignment horizontal="left"/>
      <protection hidden="1"/>
    </xf>
    <xf numFmtId="0" fontId="1" fillId="0" borderId="0" xfId="16" applyFill="1" applyAlignment="1" applyProtection="1">
      <alignment horizontal="left"/>
      <protection hidden="1"/>
    </xf>
    <xf numFmtId="0" fontId="1" fillId="0" borderId="0" xfId="16" applyFill="1" applyAlignment="1"/>
    <xf numFmtId="0" fontId="1" fillId="0" borderId="0" xfId="16" applyFill="1" applyBorder="1" applyAlignment="1"/>
    <xf numFmtId="0" fontId="1" fillId="0" borderId="0" xfId="16" applyBorder="1" applyAlignment="1"/>
    <xf numFmtId="0" fontId="1" fillId="9" borderId="2" xfId="16" applyFill="1" applyBorder="1" applyProtection="1">
      <protection hidden="1"/>
    </xf>
    <xf numFmtId="0" fontId="1" fillId="0" borderId="0" xfId="16" applyProtection="1">
      <protection hidden="1"/>
    </xf>
    <xf numFmtId="0" fontId="1" fillId="0" borderId="0" xfId="16" applyBorder="1"/>
    <xf numFmtId="173" fontId="1" fillId="9" borderId="16" xfId="16" applyNumberFormat="1" applyFill="1" applyBorder="1" applyProtection="1">
      <protection hidden="1"/>
    </xf>
    <xf numFmtId="14" fontId="1" fillId="9" borderId="82" xfId="16" applyNumberFormat="1" applyFill="1" applyBorder="1" applyAlignment="1" applyProtection="1">
      <alignment horizontal="left"/>
      <protection hidden="1"/>
    </xf>
    <xf numFmtId="0" fontId="85" fillId="0" borderId="0" xfId="16" applyFont="1" applyFill="1" applyBorder="1" applyProtection="1">
      <protection hidden="1"/>
    </xf>
    <xf numFmtId="0" fontId="1" fillId="0" borderId="0" xfId="16" applyFill="1" applyBorder="1" applyProtection="1">
      <protection hidden="1"/>
    </xf>
    <xf numFmtId="0" fontId="86" fillId="0" borderId="0" xfId="16" applyFont="1" applyBorder="1"/>
    <xf numFmtId="0" fontId="86" fillId="0" borderId="0" xfId="16" applyFont="1"/>
    <xf numFmtId="0" fontId="87" fillId="9" borderId="75" xfId="16" applyFont="1" applyFill="1" applyBorder="1" applyAlignment="1">
      <alignment wrapText="1"/>
    </xf>
    <xf numFmtId="0" fontId="87" fillId="9" borderId="9" xfId="16" applyFont="1" applyFill="1" applyBorder="1" applyAlignment="1">
      <alignment wrapText="1"/>
    </xf>
    <xf numFmtId="0" fontId="87" fillId="9" borderId="14" xfId="16" applyFont="1" applyFill="1" applyBorder="1" applyAlignment="1">
      <alignment wrapText="1"/>
    </xf>
    <xf numFmtId="0" fontId="87" fillId="9" borderId="81" xfId="16" applyFont="1" applyFill="1" applyBorder="1" applyAlignment="1">
      <alignment wrapText="1"/>
    </xf>
    <xf numFmtId="0" fontId="1" fillId="11" borderId="120" xfId="16" applyFill="1" applyBorder="1" applyProtection="1">
      <protection locked="0"/>
    </xf>
    <xf numFmtId="0" fontId="1" fillId="11" borderId="64" xfId="16" applyFont="1" applyFill="1" applyBorder="1" applyAlignment="1" applyProtection="1">
      <alignment wrapText="1"/>
      <protection locked="0"/>
    </xf>
    <xf numFmtId="4" fontId="1" fillId="11" borderId="64" xfId="16" applyNumberFormat="1" applyFont="1" applyFill="1" applyBorder="1" applyProtection="1">
      <protection locked="0"/>
    </xf>
    <xf numFmtId="0" fontId="1" fillId="11" borderId="15" xfId="16" applyFill="1" applyBorder="1" applyAlignment="1" applyProtection="1">
      <alignment wrapText="1"/>
      <protection locked="0"/>
    </xf>
    <xf numFmtId="4" fontId="1" fillId="12" borderId="80" xfId="16" applyNumberFormat="1" applyFill="1" applyBorder="1"/>
    <xf numFmtId="0" fontId="1" fillId="11" borderId="63" xfId="16" applyFill="1" applyBorder="1" applyProtection="1">
      <protection locked="0"/>
    </xf>
    <xf numFmtId="0" fontId="1" fillId="11" borderId="2" xfId="16" applyFont="1" applyFill="1" applyBorder="1" applyAlignment="1" applyProtection="1">
      <alignment wrapText="1"/>
      <protection locked="0"/>
    </xf>
    <xf numFmtId="4" fontId="1" fillId="11" borderId="2" xfId="16" applyNumberFormat="1" applyFill="1" applyBorder="1" applyProtection="1">
      <protection locked="0"/>
    </xf>
    <xf numFmtId="0" fontId="1" fillId="11" borderId="16" xfId="16" applyFill="1" applyBorder="1" applyAlignment="1" applyProtection="1">
      <alignment wrapText="1"/>
      <protection locked="0"/>
    </xf>
    <xf numFmtId="4" fontId="1" fillId="12" borderId="79" xfId="16" applyNumberFormat="1" applyFill="1" applyBorder="1"/>
    <xf numFmtId="0" fontId="1" fillId="11" borderId="2" xfId="16" applyFill="1" applyBorder="1" applyAlignment="1" applyProtection="1">
      <alignment wrapText="1"/>
      <protection locked="0"/>
    </xf>
    <xf numFmtId="0" fontId="1" fillId="11" borderId="70" xfId="16" applyFill="1" applyBorder="1" applyProtection="1">
      <protection locked="0"/>
    </xf>
    <xf numFmtId="0" fontId="85" fillId="11" borderId="62" xfId="16" applyFont="1" applyFill="1" applyBorder="1"/>
    <xf numFmtId="0" fontId="1" fillId="11" borderId="78" xfId="16" applyFill="1" applyBorder="1"/>
    <xf numFmtId="0" fontId="1" fillId="11" borderId="10" xfId="16" applyFill="1" applyBorder="1"/>
    <xf numFmtId="4" fontId="1" fillId="11" borderId="4" xfId="16" applyNumberFormat="1" applyFill="1" applyBorder="1" applyProtection="1"/>
    <xf numFmtId="0" fontId="1" fillId="11" borderId="78" xfId="16" applyFill="1" applyBorder="1" applyAlignment="1">
      <alignment wrapText="1"/>
    </xf>
    <xf numFmtId="4" fontId="1" fillId="12" borderId="77" xfId="16" applyNumberFormat="1" applyFill="1" applyBorder="1"/>
    <xf numFmtId="0" fontId="1" fillId="0" borderId="76" xfId="16" applyBorder="1" applyAlignment="1"/>
    <xf numFmtId="0" fontId="1" fillId="0" borderId="0" xfId="16" applyAlignment="1">
      <alignment wrapText="1"/>
    </xf>
    <xf numFmtId="4" fontId="84" fillId="11" borderId="64" xfId="6" applyNumberFormat="1" applyFill="1" applyBorder="1" applyProtection="1">
      <protection locked="0"/>
    </xf>
    <xf numFmtId="49" fontId="8" fillId="11" borderId="16" xfId="6" applyNumberFormat="1" applyFont="1" applyFill="1" applyBorder="1" applyProtection="1">
      <protection locked="0"/>
    </xf>
    <xf numFmtId="49" fontId="84" fillId="11" borderId="82" xfId="6" applyNumberFormat="1" applyFill="1" applyBorder="1" applyProtection="1">
      <protection locked="0"/>
    </xf>
    <xf numFmtId="0" fontId="90" fillId="0" borderId="0" xfId="6" applyFont="1" applyAlignment="1">
      <alignment horizontal="center" wrapText="1"/>
    </xf>
    <xf numFmtId="0" fontId="93" fillId="0" borderId="0" xfId="0" applyFont="1" applyAlignment="1"/>
    <xf numFmtId="0" fontId="14" fillId="0" borderId="0" xfId="6" applyFont="1"/>
    <xf numFmtId="0" fontId="84" fillId="0" borderId="0" xfId="6"/>
    <xf numFmtId="0" fontId="84" fillId="0" borderId="0" xfId="6" applyAlignment="1"/>
    <xf numFmtId="0" fontId="84" fillId="11" borderId="5" xfId="6" applyFill="1" applyBorder="1" applyProtection="1">
      <protection locked="0"/>
    </xf>
    <xf numFmtId="0" fontId="84" fillId="11" borderId="61" xfId="6" applyFill="1" applyBorder="1" applyProtection="1">
      <protection locked="0"/>
    </xf>
    <xf numFmtId="0" fontId="84" fillId="0" borderId="0" xfId="6" applyFont="1" applyAlignment="1">
      <alignment wrapText="1"/>
    </xf>
    <xf numFmtId="0" fontId="84" fillId="0" borderId="3" xfId="6" applyFont="1" applyBorder="1" applyAlignment="1">
      <alignment wrapText="1"/>
    </xf>
    <xf numFmtId="0" fontId="17" fillId="11" borderId="16" xfId="6" applyFont="1" applyFill="1" applyBorder="1" applyAlignment="1" applyProtection="1">
      <alignment horizontal="left"/>
      <protection locked="0"/>
    </xf>
    <xf numFmtId="0" fontId="17" fillId="11" borderId="13" xfId="6" applyFont="1" applyFill="1" applyBorder="1" applyAlignment="1" applyProtection="1">
      <alignment horizontal="left"/>
      <protection locked="0"/>
    </xf>
    <xf numFmtId="0" fontId="17" fillId="11" borderId="82" xfId="6" applyFont="1" applyFill="1" applyBorder="1" applyAlignment="1" applyProtection="1">
      <alignment horizontal="left"/>
      <protection locked="0"/>
    </xf>
    <xf numFmtId="0" fontId="84" fillId="11" borderId="16" xfId="6" applyFill="1" applyBorder="1" applyAlignment="1" applyProtection="1">
      <alignment horizontal="left"/>
      <protection locked="0"/>
    </xf>
    <xf numFmtId="0" fontId="84" fillId="11" borderId="13" xfId="6" applyFill="1" applyBorder="1" applyAlignment="1" applyProtection="1">
      <alignment horizontal="left"/>
      <protection locked="0"/>
    </xf>
    <xf numFmtId="0" fontId="84" fillId="11" borderId="82" xfId="6" applyFill="1" applyBorder="1" applyAlignment="1" applyProtection="1">
      <alignment horizontal="left"/>
      <protection locked="0"/>
    </xf>
    <xf numFmtId="0" fontId="85" fillId="0" borderId="0" xfId="6" applyFont="1" applyAlignment="1">
      <alignment horizontal="left" wrapText="1"/>
    </xf>
    <xf numFmtId="0" fontId="14" fillId="0" borderId="0" xfId="6" applyFont="1" applyAlignment="1">
      <alignment horizontal="left" wrapText="1"/>
    </xf>
    <xf numFmtId="0" fontId="84" fillId="0" borderId="0" xfId="6" applyAlignment="1">
      <alignment horizontal="left" wrapText="1"/>
    </xf>
    <xf numFmtId="0" fontId="15" fillId="0" borderId="0" xfId="6" applyFont="1"/>
    <xf numFmtId="0" fontId="15" fillId="0" borderId="0" xfId="6" applyFont="1" applyAlignment="1"/>
    <xf numFmtId="0" fontId="0" fillId="0" borderId="0" xfId="0" applyAlignment="1"/>
    <xf numFmtId="0" fontId="90" fillId="0" borderId="0" xfId="6" applyFont="1" applyAlignment="1">
      <alignment horizontal="center"/>
    </xf>
    <xf numFmtId="0" fontId="90" fillId="0" borderId="0" xfId="6" applyFont="1" applyFill="1" applyBorder="1" applyAlignment="1">
      <alignment horizontal="center"/>
    </xf>
    <xf numFmtId="0" fontId="1" fillId="0" borderId="0" xfId="16" applyFont="1" applyAlignment="1">
      <alignment wrapText="1"/>
    </xf>
    <xf numFmtId="0" fontId="1" fillId="0" borderId="0" xfId="16" applyAlignment="1">
      <alignment wrapText="1"/>
    </xf>
    <xf numFmtId="4" fontId="1" fillId="12" borderId="16" xfId="16" applyNumberFormat="1" applyFill="1" applyBorder="1" applyAlignment="1">
      <alignment wrapText="1"/>
    </xf>
    <xf numFmtId="0" fontId="18" fillId="0" borderId="13" xfId="4" applyBorder="1" applyAlignment="1">
      <alignment wrapText="1"/>
    </xf>
    <xf numFmtId="0" fontId="18" fillId="0" borderId="98" xfId="4" applyBorder="1" applyAlignment="1">
      <alignment wrapText="1"/>
    </xf>
    <xf numFmtId="4" fontId="1" fillId="12" borderId="78" xfId="16" applyNumberFormat="1" applyFill="1" applyBorder="1" applyAlignment="1"/>
    <xf numFmtId="0" fontId="18" fillId="0" borderId="11" xfId="4" applyBorder="1" applyAlignment="1"/>
    <xf numFmtId="0" fontId="18" fillId="0" borderId="99" xfId="4" applyBorder="1" applyAlignment="1"/>
    <xf numFmtId="0" fontId="1" fillId="11" borderId="17" xfId="16" applyFill="1" applyBorder="1" applyAlignment="1"/>
    <xf numFmtId="0" fontId="1" fillId="0" borderId="22" xfId="16" applyBorder="1" applyAlignment="1"/>
    <xf numFmtId="0" fontId="1" fillId="0" borderId="67" xfId="16" applyBorder="1" applyAlignment="1"/>
    <xf numFmtId="4" fontId="1" fillId="12" borderId="16" xfId="16" applyNumberFormat="1" applyFill="1" applyBorder="1" applyAlignment="1">
      <alignment horizontal="center" wrapText="1"/>
    </xf>
    <xf numFmtId="4" fontId="1" fillId="12" borderId="13" xfId="16" applyNumberFormat="1" applyFill="1" applyBorder="1" applyAlignment="1">
      <alignment horizontal="center" wrapText="1"/>
    </xf>
    <xf numFmtId="4" fontId="1" fillId="12" borderId="98" xfId="16" applyNumberFormat="1" applyFill="1" applyBorder="1" applyAlignment="1">
      <alignment horizontal="center" wrapText="1"/>
    </xf>
    <xf numFmtId="4" fontId="1" fillId="12" borderId="15" xfId="16" applyNumberFormat="1" applyFill="1" applyBorder="1" applyAlignment="1">
      <alignment wrapText="1"/>
    </xf>
    <xf numFmtId="0" fontId="18" fillId="0" borderId="121" xfId="4" applyBorder="1" applyAlignment="1">
      <alignment wrapText="1"/>
    </xf>
    <xf numFmtId="0" fontId="18" fillId="0" borderId="100" xfId="4" applyBorder="1" applyAlignment="1">
      <alignment wrapText="1"/>
    </xf>
    <xf numFmtId="0" fontId="87" fillId="9" borderId="14" xfId="16" applyFont="1" applyFill="1" applyBorder="1" applyAlignment="1">
      <alignment wrapText="1"/>
    </xf>
    <xf numFmtId="0" fontId="18" fillId="0" borderId="22" xfId="4" applyBorder="1" applyAlignment="1">
      <alignment wrapText="1"/>
    </xf>
    <xf numFmtId="0" fontId="18" fillId="0" borderId="67" xfId="4" applyBorder="1" applyAlignment="1"/>
    <xf numFmtId="0" fontId="1" fillId="9" borderId="5" xfId="16" applyNumberFormat="1" applyFont="1" applyFill="1" applyBorder="1" applyAlignment="1" applyProtection="1">
      <alignment horizontal="left"/>
      <protection hidden="1"/>
    </xf>
    <xf numFmtId="0" fontId="1" fillId="9" borderId="61" xfId="16" applyNumberFormat="1" applyFill="1" applyBorder="1" applyAlignment="1" applyProtection="1">
      <alignment horizontal="left"/>
      <protection hidden="1"/>
    </xf>
    <xf numFmtId="0" fontId="1" fillId="9" borderId="16" xfId="16" applyFill="1" applyBorder="1" applyAlignment="1" applyProtection="1">
      <alignment horizontal="left" wrapText="1"/>
      <protection hidden="1"/>
    </xf>
    <xf numFmtId="0" fontId="1" fillId="9" borderId="13" xfId="16" applyFill="1" applyBorder="1" applyAlignment="1" applyProtection="1">
      <alignment horizontal="left" wrapText="1"/>
      <protection hidden="1"/>
    </xf>
    <xf numFmtId="0" fontId="1" fillId="9" borderId="82" xfId="16" applyFill="1" applyBorder="1" applyAlignment="1" applyProtection="1">
      <alignment horizontal="left" wrapText="1"/>
      <protection hidden="1"/>
    </xf>
    <xf numFmtId="0" fontId="91" fillId="13" borderId="40" xfId="16" applyFont="1" applyFill="1" applyBorder="1" applyAlignment="1">
      <alignment horizontal="center"/>
    </xf>
    <xf numFmtId="0" fontId="1" fillId="0" borderId="41" xfId="16" applyBorder="1" applyAlignment="1"/>
    <xf numFmtId="0" fontId="1" fillId="0" borderId="20" xfId="16" applyBorder="1" applyAlignment="1"/>
    <xf numFmtId="0" fontId="1" fillId="0" borderId="21" xfId="16" applyBorder="1" applyAlignment="1"/>
    <xf numFmtId="0" fontId="92" fillId="13" borderId="40" xfId="16" applyFont="1" applyFill="1" applyBorder="1" applyAlignment="1">
      <alignment horizontal="center"/>
    </xf>
    <xf numFmtId="0" fontId="18" fillId="0" borderId="42" xfId="4" applyBorder="1" applyAlignment="1"/>
    <xf numFmtId="0" fontId="18" fillId="0" borderId="97" xfId="4" applyBorder="1" applyAlignment="1"/>
    <xf numFmtId="0" fontId="5" fillId="11" borderId="17" xfId="11" applyFill="1" applyBorder="1" applyAlignment="1"/>
    <xf numFmtId="0" fontId="5" fillId="0" borderId="22" xfId="11" applyBorder="1" applyAlignment="1"/>
    <xf numFmtId="0" fontId="5" fillId="0" borderId="67" xfId="11" applyBorder="1" applyAlignment="1"/>
    <xf numFmtId="0" fontId="5" fillId="0" borderId="0" xfId="11" applyFont="1" applyAlignment="1">
      <alignment wrapText="1"/>
    </xf>
    <xf numFmtId="0" fontId="5" fillId="0" borderId="0" xfId="11" applyAlignment="1">
      <alignment wrapText="1"/>
    </xf>
    <xf numFmtId="0" fontId="5" fillId="9" borderId="5" xfId="11" applyFill="1" applyBorder="1" applyAlignment="1">
      <alignment horizontal="left"/>
    </xf>
    <xf numFmtId="0" fontId="5" fillId="9" borderId="6" xfId="11" applyFill="1" applyBorder="1" applyAlignment="1">
      <alignment horizontal="left"/>
    </xf>
    <xf numFmtId="0" fontId="5" fillId="9" borderId="61" xfId="11" applyFill="1" applyBorder="1" applyAlignment="1">
      <alignment horizontal="left"/>
    </xf>
    <xf numFmtId="0" fontId="5" fillId="9" borderId="16" xfId="11" applyFill="1" applyBorder="1" applyAlignment="1">
      <alignment horizontal="left"/>
    </xf>
    <xf numFmtId="0" fontId="5" fillId="9" borderId="13" xfId="11" applyFill="1" applyBorder="1" applyAlignment="1">
      <alignment horizontal="left"/>
    </xf>
    <xf numFmtId="0" fontId="5" fillId="9" borderId="82" xfId="11" applyFill="1" applyBorder="1" applyAlignment="1">
      <alignment horizontal="left"/>
    </xf>
    <xf numFmtId="173" fontId="5" fillId="9" borderId="16" xfId="11" applyNumberFormat="1" applyFill="1" applyBorder="1" applyAlignment="1"/>
    <xf numFmtId="173" fontId="5" fillId="9" borderId="13" xfId="11" applyNumberFormat="1" applyFill="1" applyBorder="1" applyAlignment="1"/>
    <xf numFmtId="172" fontId="5" fillId="9" borderId="13" xfId="11" applyNumberFormat="1" applyFill="1" applyBorder="1" applyAlignment="1">
      <alignment horizontal="left"/>
    </xf>
    <xf numFmtId="172" fontId="5" fillId="9" borderId="82" xfId="11" applyNumberFormat="1" applyFill="1" applyBorder="1" applyAlignment="1">
      <alignment horizontal="left"/>
    </xf>
    <xf numFmtId="0" fontId="91" fillId="13" borderId="40" xfId="11" applyFont="1" applyFill="1" applyBorder="1" applyAlignment="1">
      <alignment horizontal="center"/>
    </xf>
    <xf numFmtId="0" fontId="91" fillId="13" borderId="41" xfId="11" applyFont="1" applyFill="1" applyBorder="1" applyAlignment="1">
      <alignment horizontal="center"/>
    </xf>
    <xf numFmtId="0" fontId="91" fillId="13" borderId="42" xfId="11" applyFont="1" applyFill="1" applyBorder="1" applyAlignment="1">
      <alignment horizontal="center"/>
    </xf>
    <xf numFmtId="0" fontId="91" fillId="13" borderId="20" xfId="11" applyFont="1" applyFill="1" applyBorder="1" applyAlignment="1">
      <alignment horizontal="center"/>
    </xf>
    <xf numFmtId="0" fontId="91" fillId="13" borderId="21" xfId="11" applyFont="1" applyFill="1" applyBorder="1" applyAlignment="1">
      <alignment horizontal="center"/>
    </xf>
    <xf numFmtId="0" fontId="91" fillId="13" borderId="97" xfId="11" applyFont="1" applyFill="1" applyBorder="1" applyAlignment="1">
      <alignment horizontal="center"/>
    </xf>
    <xf numFmtId="0" fontId="92" fillId="13" borderId="40" xfId="11" applyFont="1" applyFill="1" applyBorder="1" applyAlignment="1">
      <alignment horizontal="center"/>
    </xf>
    <xf numFmtId="0" fontId="92" fillId="13" borderId="41" xfId="11" applyFont="1" applyFill="1" applyBorder="1" applyAlignment="1">
      <alignment horizontal="center"/>
    </xf>
    <xf numFmtId="0" fontId="92" fillId="13" borderId="42" xfId="11" applyFont="1" applyFill="1" applyBorder="1" applyAlignment="1">
      <alignment horizontal="center"/>
    </xf>
    <xf numFmtId="0" fontId="92" fillId="13" borderId="20" xfId="11" applyFont="1" applyFill="1" applyBorder="1" applyAlignment="1"/>
    <xf numFmtId="0" fontId="92" fillId="13" borderId="21" xfId="11" applyFont="1" applyFill="1" applyBorder="1" applyAlignment="1"/>
    <xf numFmtId="0" fontId="92" fillId="13" borderId="97" xfId="11" applyFont="1" applyFill="1" applyBorder="1" applyAlignment="1"/>
    <xf numFmtId="0" fontId="4" fillId="11" borderId="17" xfId="12" applyFill="1" applyBorder="1" applyAlignment="1"/>
    <xf numFmtId="0" fontId="4" fillId="0" borderId="22" xfId="12" applyBorder="1" applyAlignment="1"/>
    <xf numFmtId="0" fontId="4" fillId="0" borderId="67" xfId="12" applyBorder="1" applyAlignment="1"/>
    <xf numFmtId="0" fontId="4" fillId="0" borderId="0" xfId="12" applyFont="1" applyAlignment="1">
      <alignment wrapText="1"/>
    </xf>
    <xf numFmtId="0" fontId="4" fillId="0" borderId="0" xfId="12" applyAlignment="1">
      <alignment wrapText="1"/>
    </xf>
    <xf numFmtId="0" fontId="4" fillId="9" borderId="5" xfId="12" applyFill="1" applyBorder="1" applyAlignment="1">
      <alignment horizontal="left"/>
    </xf>
    <xf numFmtId="0" fontId="4" fillId="9" borderId="6" xfId="12" applyFill="1" applyBorder="1" applyAlignment="1">
      <alignment horizontal="left"/>
    </xf>
    <xf numFmtId="0" fontId="4" fillId="9" borderId="61" xfId="12" applyFill="1" applyBorder="1" applyAlignment="1">
      <alignment horizontal="left"/>
    </xf>
    <xf numFmtId="0" fontId="4" fillId="9" borderId="16" xfId="12" applyFill="1" applyBorder="1" applyAlignment="1">
      <alignment horizontal="left"/>
    </xf>
    <xf numFmtId="0" fontId="4" fillId="9" borderId="13" xfId="12" applyFill="1" applyBorder="1" applyAlignment="1">
      <alignment horizontal="left"/>
    </xf>
    <xf numFmtId="0" fontId="4" fillId="9" borderId="82" xfId="12" applyFill="1" applyBorder="1" applyAlignment="1">
      <alignment horizontal="left"/>
    </xf>
    <xf numFmtId="173" fontId="4" fillId="9" borderId="16" xfId="12" applyNumberFormat="1" applyFill="1" applyBorder="1" applyAlignment="1"/>
    <xf numFmtId="173" fontId="4" fillId="9" borderId="13" xfId="12" applyNumberFormat="1" applyFill="1" applyBorder="1" applyAlignment="1"/>
    <xf numFmtId="172" fontId="4" fillId="9" borderId="13" xfId="12" applyNumberFormat="1" applyFill="1" applyBorder="1" applyAlignment="1">
      <alignment horizontal="left"/>
    </xf>
    <xf numFmtId="172" fontId="4" fillId="9" borderId="82" xfId="12" applyNumberFormat="1" applyFill="1" applyBorder="1" applyAlignment="1">
      <alignment horizontal="left"/>
    </xf>
    <xf numFmtId="0" fontId="91" fillId="13" borderId="40" xfId="12" applyFont="1" applyFill="1" applyBorder="1" applyAlignment="1">
      <alignment horizontal="center"/>
    </xf>
    <xf numFmtId="0" fontId="91" fillId="13" borderId="41" xfId="12" applyFont="1" applyFill="1" applyBorder="1" applyAlignment="1">
      <alignment horizontal="center"/>
    </xf>
    <xf numFmtId="0" fontId="91" fillId="13" borderId="42" xfId="12" applyFont="1" applyFill="1" applyBorder="1" applyAlignment="1">
      <alignment horizontal="center"/>
    </xf>
    <xf numFmtId="0" fontId="91" fillId="13" borderId="20" xfId="12" applyFont="1" applyFill="1" applyBorder="1" applyAlignment="1">
      <alignment horizontal="center"/>
    </xf>
    <xf numFmtId="0" fontId="91" fillId="13" borderId="21" xfId="12" applyFont="1" applyFill="1" applyBorder="1" applyAlignment="1">
      <alignment horizontal="center"/>
    </xf>
    <xf numFmtId="0" fontId="91" fillId="13" borderId="97" xfId="12" applyFont="1" applyFill="1" applyBorder="1" applyAlignment="1">
      <alignment horizontal="center"/>
    </xf>
    <xf numFmtId="0" fontId="92" fillId="13" borderId="40" xfId="12" applyFont="1" applyFill="1" applyBorder="1" applyAlignment="1">
      <alignment horizontal="center"/>
    </xf>
    <xf numFmtId="0" fontId="92" fillId="13" borderId="41" xfId="12" applyFont="1" applyFill="1" applyBorder="1" applyAlignment="1">
      <alignment horizontal="center"/>
    </xf>
    <xf numFmtId="0" fontId="92" fillId="13" borderId="42" xfId="12" applyFont="1" applyFill="1" applyBorder="1" applyAlignment="1">
      <alignment horizontal="center"/>
    </xf>
    <xf numFmtId="0" fontId="92" fillId="13" borderId="20" xfId="12" applyFont="1" applyFill="1" applyBorder="1" applyAlignment="1"/>
    <xf numFmtId="0" fontId="92" fillId="13" borderId="21" xfId="12" applyFont="1" applyFill="1" applyBorder="1" applyAlignment="1"/>
    <xf numFmtId="0" fontId="92" fillId="13" borderId="97" xfId="12" applyFont="1" applyFill="1" applyBorder="1" applyAlignment="1"/>
    <xf numFmtId="0" fontId="3" fillId="11" borderId="17" xfId="13" applyFill="1" applyBorder="1" applyAlignment="1">
      <alignment horizontal="center"/>
    </xf>
    <xf numFmtId="0" fontId="3" fillId="11" borderId="22" xfId="13" applyFill="1" applyBorder="1" applyAlignment="1">
      <alignment horizontal="center"/>
    </xf>
    <xf numFmtId="0" fontId="3" fillId="11" borderId="67" xfId="13" applyFill="1" applyBorder="1" applyAlignment="1">
      <alignment horizontal="center"/>
    </xf>
    <xf numFmtId="0" fontId="3" fillId="0" borderId="0" xfId="13" applyFont="1" applyAlignment="1">
      <alignment horizontal="center" wrapText="1"/>
    </xf>
    <xf numFmtId="0" fontId="3" fillId="0" borderId="0" xfId="13" applyAlignment="1">
      <alignment horizontal="center" wrapText="1"/>
    </xf>
    <xf numFmtId="0" fontId="3" fillId="9" borderId="16" xfId="13" applyFill="1" applyBorder="1" applyAlignment="1">
      <alignment horizontal="left"/>
    </xf>
    <xf numFmtId="0" fontId="3" fillId="9" borderId="82" xfId="13" applyFill="1" applyBorder="1" applyAlignment="1">
      <alignment horizontal="left"/>
    </xf>
    <xf numFmtId="0" fontId="3" fillId="9" borderId="13" xfId="13" applyFill="1" applyBorder="1" applyAlignment="1">
      <alignment horizontal="left"/>
    </xf>
    <xf numFmtId="173" fontId="3" fillId="9" borderId="16" xfId="13" applyNumberFormat="1" applyFill="1" applyBorder="1" applyAlignment="1"/>
    <xf numFmtId="173" fontId="3" fillId="9" borderId="13" xfId="13" applyNumberFormat="1" applyFill="1" applyBorder="1" applyAlignment="1"/>
    <xf numFmtId="172" fontId="3" fillId="9" borderId="13" xfId="13" applyNumberFormat="1" applyFill="1" applyBorder="1" applyAlignment="1">
      <alignment horizontal="left"/>
    </xf>
    <xf numFmtId="172" fontId="3" fillId="9" borderId="82" xfId="13" applyNumberFormat="1" applyFill="1" applyBorder="1" applyAlignment="1">
      <alignment horizontal="left"/>
    </xf>
    <xf numFmtId="0" fontId="91" fillId="13" borderId="40" xfId="13" applyFont="1" applyFill="1" applyBorder="1" applyAlignment="1">
      <alignment horizontal="center"/>
    </xf>
    <xf numFmtId="0" fontId="91" fillId="13" borderId="41" xfId="13" applyFont="1" applyFill="1" applyBorder="1" applyAlignment="1">
      <alignment horizontal="center"/>
    </xf>
    <xf numFmtId="0" fontId="91" fillId="13" borderId="42" xfId="13" applyFont="1" applyFill="1" applyBorder="1" applyAlignment="1">
      <alignment horizontal="center"/>
    </xf>
    <xf numFmtId="0" fontId="91" fillId="13" borderId="20" xfId="13" applyFont="1" applyFill="1" applyBorder="1" applyAlignment="1">
      <alignment horizontal="center"/>
    </xf>
    <xf numFmtId="0" fontId="91" fillId="13" borderId="21" xfId="13" applyFont="1" applyFill="1" applyBorder="1" applyAlignment="1">
      <alignment horizontal="center"/>
    </xf>
    <xf numFmtId="0" fontId="91" fillId="13" borderId="97" xfId="13" applyFont="1" applyFill="1" applyBorder="1" applyAlignment="1">
      <alignment horizontal="center"/>
    </xf>
    <xf numFmtId="0" fontId="92" fillId="13" borderId="40" xfId="13" applyFont="1" applyFill="1" applyBorder="1" applyAlignment="1">
      <alignment horizontal="center"/>
    </xf>
    <xf numFmtId="0" fontId="92" fillId="13" borderId="41" xfId="13" applyFont="1" applyFill="1" applyBorder="1" applyAlignment="1">
      <alignment horizontal="center"/>
    </xf>
    <xf numFmtId="0" fontId="92" fillId="13" borderId="42" xfId="13" applyFont="1" applyFill="1" applyBorder="1" applyAlignment="1">
      <alignment horizontal="center"/>
    </xf>
    <xf numFmtId="0" fontId="92" fillId="13" borderId="20" xfId="13" applyFont="1" applyFill="1" applyBorder="1" applyAlignment="1"/>
    <xf numFmtId="0" fontId="92" fillId="13" borderId="21" xfId="13" applyFont="1" applyFill="1" applyBorder="1" applyAlignment="1"/>
    <xf numFmtId="0" fontId="92" fillId="13" borderId="97" xfId="13" applyFont="1" applyFill="1" applyBorder="1" applyAlignment="1"/>
    <xf numFmtId="0" fontId="2" fillId="12" borderId="16" xfId="14" applyFill="1" applyBorder="1" applyAlignment="1">
      <alignment wrapText="1"/>
    </xf>
    <xf numFmtId="0" fontId="96" fillId="0" borderId="98" xfId="15" applyBorder="1" applyAlignment="1">
      <alignment wrapText="1"/>
    </xf>
    <xf numFmtId="0" fontId="2" fillId="12" borderId="78" xfId="14" applyFill="1" applyBorder="1" applyAlignment="1"/>
    <xf numFmtId="0" fontId="96" fillId="0" borderId="99" xfId="15" applyBorder="1" applyAlignment="1"/>
    <xf numFmtId="0" fontId="2" fillId="11" borderId="17" xfId="14" applyFill="1" applyBorder="1" applyAlignment="1"/>
    <xf numFmtId="0" fontId="2" fillId="0" borderId="22" xfId="14" applyBorder="1" applyAlignment="1"/>
    <xf numFmtId="0" fontId="2" fillId="0" borderId="67" xfId="14" applyBorder="1" applyAlignment="1"/>
    <xf numFmtId="0" fontId="2" fillId="0" borderId="0" xfId="14" applyFont="1" applyAlignment="1">
      <alignment wrapText="1"/>
    </xf>
    <xf numFmtId="0" fontId="2" fillId="0" borderId="0" xfId="14" applyAlignment="1">
      <alignment wrapText="1"/>
    </xf>
    <xf numFmtId="0" fontId="2" fillId="9" borderId="5" xfId="14" applyFill="1" applyBorder="1" applyAlignment="1">
      <alignment horizontal="left"/>
    </xf>
    <xf numFmtId="0" fontId="2" fillId="9" borderId="6" xfId="14" applyFill="1" applyBorder="1" applyAlignment="1">
      <alignment horizontal="left"/>
    </xf>
    <xf numFmtId="0" fontId="2" fillId="9" borderId="61" xfId="14" applyFill="1" applyBorder="1" applyAlignment="1">
      <alignment horizontal="left"/>
    </xf>
    <xf numFmtId="0" fontId="2" fillId="9" borderId="16" xfId="14" applyFill="1" applyBorder="1" applyAlignment="1">
      <alignment horizontal="left"/>
    </xf>
    <xf numFmtId="0" fontId="2" fillId="9" borderId="13" xfId="14" applyFill="1" applyBorder="1" applyAlignment="1">
      <alignment horizontal="left"/>
    </xf>
    <xf numFmtId="0" fontId="2" fillId="9" borderId="82" xfId="14" applyFill="1" applyBorder="1" applyAlignment="1">
      <alignment horizontal="left"/>
    </xf>
    <xf numFmtId="0" fontId="85" fillId="0" borderId="0" xfId="14" applyFont="1" applyFill="1" applyBorder="1" applyAlignment="1">
      <alignment horizontal="left"/>
    </xf>
    <xf numFmtId="0" fontId="2" fillId="0" borderId="0" xfId="14" applyFill="1" applyBorder="1" applyAlignment="1">
      <alignment horizontal="right"/>
    </xf>
    <xf numFmtId="0" fontId="91" fillId="13" borderId="40" xfId="14" applyFont="1" applyFill="1" applyBorder="1" applyAlignment="1">
      <alignment horizontal="center"/>
    </xf>
    <xf numFmtId="0" fontId="2" fillId="0" borderId="41" xfId="14" applyBorder="1" applyAlignment="1"/>
    <xf numFmtId="0" fontId="2" fillId="0" borderId="20" xfId="14" applyBorder="1" applyAlignment="1"/>
    <xf numFmtId="0" fontId="2" fillId="0" borderId="21" xfId="14" applyBorder="1" applyAlignment="1"/>
    <xf numFmtId="0" fontId="92" fillId="13" borderId="40" xfId="14" applyFont="1" applyFill="1" applyBorder="1" applyAlignment="1">
      <alignment horizontal="center"/>
    </xf>
    <xf numFmtId="0" fontId="96" fillId="0" borderId="42" xfId="15" applyBorder="1" applyAlignment="1"/>
    <xf numFmtId="0" fontId="96" fillId="0" borderId="97" xfId="15" applyBorder="1" applyAlignment="1"/>
    <xf numFmtId="0" fontId="87" fillId="9" borderId="14" xfId="14" applyFont="1" applyFill="1" applyBorder="1" applyAlignment="1">
      <alignment wrapText="1"/>
    </xf>
    <xf numFmtId="0" fontId="96" fillId="0" borderId="67" xfId="15" applyBorder="1" applyAlignment="1"/>
    <xf numFmtId="0" fontId="2" fillId="12" borderId="15" xfId="14" applyFill="1" applyBorder="1" applyAlignment="1">
      <alignment wrapText="1"/>
    </xf>
    <xf numFmtId="0" fontId="96" fillId="0" borderId="100" xfId="15" applyBorder="1" applyAlignment="1">
      <alignment wrapText="1"/>
    </xf>
    <xf numFmtId="0" fontId="21" fillId="6" borderId="63" xfId="0" applyFont="1" applyFill="1" applyBorder="1" applyAlignment="1" applyProtection="1">
      <alignment horizontal="right" vertical="center"/>
    </xf>
    <xf numFmtId="0" fontId="21" fillId="6" borderId="2" xfId="0" applyFont="1" applyFill="1" applyBorder="1" applyAlignment="1" applyProtection="1">
      <alignment horizontal="right" vertical="center"/>
    </xf>
    <xf numFmtId="0" fontId="41" fillId="7" borderId="40" xfId="7" applyFont="1" applyFill="1" applyBorder="1" applyAlignment="1" applyProtection="1">
      <alignment horizontal="right" vertical="center" wrapText="1"/>
    </xf>
    <xf numFmtId="0" fontId="41" fillId="7" borderId="41" xfId="7" applyFont="1" applyFill="1" applyBorder="1" applyAlignment="1" applyProtection="1">
      <alignment horizontal="right" vertical="center"/>
    </xf>
    <xf numFmtId="0" fontId="41" fillId="7" borderId="20" xfId="7" applyFont="1" applyFill="1" applyBorder="1" applyAlignment="1" applyProtection="1">
      <alignment horizontal="right" vertical="center"/>
    </xf>
    <xf numFmtId="0" fontId="41" fillId="7" borderId="21" xfId="7" applyFont="1" applyFill="1" applyBorder="1" applyAlignment="1" applyProtection="1">
      <alignment horizontal="right" vertical="center"/>
    </xf>
    <xf numFmtId="167" fontId="26" fillId="3" borderId="34" xfId="1" applyNumberFormat="1" applyFont="1" applyFill="1" applyBorder="1" applyAlignment="1" applyProtection="1">
      <alignment vertical="center"/>
      <protection locked="0"/>
    </xf>
    <xf numFmtId="167" fontId="26" fillId="3" borderId="32" xfId="1" applyNumberFormat="1" applyFont="1" applyFill="1" applyBorder="1" applyAlignment="1" applyProtection="1">
      <alignment vertical="center"/>
      <protection locked="0"/>
    </xf>
    <xf numFmtId="0" fontId="21" fillId="6" borderId="62" xfId="0" applyFont="1" applyFill="1" applyBorder="1" applyAlignment="1" applyProtection="1">
      <alignment horizontal="right" vertical="center"/>
    </xf>
    <xf numFmtId="0" fontId="21" fillId="6" borderId="4" xfId="0" applyFont="1" applyFill="1" applyBorder="1" applyAlignment="1" applyProtection="1">
      <alignment horizontal="right" vertical="center"/>
    </xf>
    <xf numFmtId="0" fontId="59" fillId="0" borderId="0" xfId="7" applyFont="1" applyFill="1" applyBorder="1" applyAlignment="1" applyProtection="1">
      <alignment horizontal="left" vertical="center"/>
    </xf>
    <xf numFmtId="0" fontId="73" fillId="4" borderId="117" xfId="7" applyFont="1" applyFill="1" applyBorder="1" applyAlignment="1" applyProtection="1">
      <alignment horizontal="left" vertical="center"/>
    </xf>
    <xf numFmtId="0" fontId="73" fillId="4" borderId="118" xfId="7" applyFont="1" applyFill="1" applyBorder="1" applyAlignment="1" applyProtection="1">
      <alignment horizontal="left" vertical="center"/>
    </xf>
    <xf numFmtId="0" fontId="73" fillId="4" borderId="119" xfId="7" applyFont="1" applyFill="1" applyBorder="1" applyAlignment="1" applyProtection="1">
      <alignment horizontal="left" vertical="center"/>
    </xf>
    <xf numFmtId="0" fontId="73" fillId="4" borderId="7" xfId="7" applyFont="1" applyFill="1" applyBorder="1" applyAlignment="1" applyProtection="1">
      <alignment horizontal="left" vertical="center"/>
    </xf>
    <xf numFmtId="0" fontId="73" fillId="4" borderId="0" xfId="7" applyFont="1" applyFill="1" applyBorder="1" applyAlignment="1" applyProtection="1">
      <alignment horizontal="left" vertical="center"/>
    </xf>
    <xf numFmtId="0" fontId="73" fillId="4" borderId="39" xfId="7" applyFont="1" applyFill="1" applyBorder="1" applyAlignment="1" applyProtection="1">
      <alignment horizontal="left" vertical="center"/>
    </xf>
    <xf numFmtId="49" fontId="56" fillId="7" borderId="41" xfId="0" applyNumberFormat="1" applyFont="1" applyFill="1" applyBorder="1" applyAlignment="1" applyProtection="1">
      <alignment horizontal="center" vertical="center"/>
    </xf>
    <xf numFmtId="49" fontId="56" fillId="7" borderId="21" xfId="0" applyNumberFormat="1" applyFont="1" applyFill="1" applyBorder="1" applyAlignment="1" applyProtection="1">
      <alignment horizontal="center" vertical="center"/>
    </xf>
    <xf numFmtId="0" fontId="46" fillId="0" borderId="0" xfId="7" applyFont="1" applyFill="1" applyBorder="1" applyAlignment="1" applyProtection="1">
      <alignment horizontal="right" wrapText="1"/>
    </xf>
    <xf numFmtId="0" fontId="52" fillId="0" borderId="0" xfId="7" applyFont="1" applyFill="1" applyBorder="1" applyAlignment="1" applyProtection="1">
      <alignment horizontal="left" vertical="center"/>
    </xf>
    <xf numFmtId="0" fontId="46" fillId="0" borderId="12" xfId="7" applyFont="1" applyFill="1" applyBorder="1" applyAlignment="1" applyProtection="1">
      <alignment horizontal="right" wrapText="1"/>
    </xf>
    <xf numFmtId="0" fontId="20" fillId="0" borderId="0" xfId="7" applyFont="1" applyFill="1" applyBorder="1" applyAlignment="1" applyProtection="1">
      <alignment horizontal="center"/>
    </xf>
    <xf numFmtId="167" fontId="35" fillId="8" borderId="103" xfId="1" applyNumberFormat="1" applyFont="1" applyFill="1" applyBorder="1" applyAlignment="1" applyProtection="1">
      <alignment vertical="center"/>
    </xf>
    <xf numFmtId="167" fontId="35" fillId="8" borderId="33" xfId="1" applyNumberFormat="1" applyFont="1" applyFill="1" applyBorder="1" applyAlignment="1" applyProtection="1">
      <alignment vertical="center"/>
    </xf>
    <xf numFmtId="0" fontId="48" fillId="5" borderId="7" xfId="7" applyFont="1" applyFill="1" applyBorder="1" applyAlignment="1" applyProtection="1">
      <alignment horizontal="center"/>
    </xf>
    <xf numFmtId="0" fontId="48" fillId="5" borderId="0" xfId="7" applyFont="1" applyFill="1" applyBorder="1" applyAlignment="1" applyProtection="1">
      <alignment horizontal="center"/>
    </xf>
    <xf numFmtId="0" fontId="48" fillId="5" borderId="3" xfId="7" applyFont="1" applyFill="1" applyBorder="1" applyAlignment="1" applyProtection="1">
      <alignment horizontal="center"/>
    </xf>
    <xf numFmtId="0" fontId="38" fillId="5" borderId="7" xfId="7" applyFont="1" applyFill="1" applyBorder="1" applyAlignment="1" applyProtection="1">
      <alignment horizontal="center"/>
    </xf>
    <xf numFmtId="0" fontId="38" fillId="5" borderId="0" xfId="7" applyFont="1" applyFill="1" applyBorder="1" applyAlignment="1" applyProtection="1">
      <alignment horizontal="center"/>
    </xf>
    <xf numFmtId="0" fontId="38" fillId="5" borderId="3" xfId="7" applyFont="1" applyFill="1" applyBorder="1" applyAlignment="1" applyProtection="1">
      <alignment horizontal="center"/>
    </xf>
    <xf numFmtId="0" fontId="31" fillId="8" borderId="109" xfId="7" applyFont="1" applyFill="1" applyBorder="1" applyAlignment="1" applyProtection="1">
      <alignment horizontal="left" vertical="center" wrapText="1"/>
    </xf>
    <xf numFmtId="0" fontId="31" fillId="8" borderId="48" xfId="7" applyFont="1" applyFill="1" applyBorder="1" applyAlignment="1" applyProtection="1">
      <alignment horizontal="left" vertical="center" wrapText="1"/>
    </xf>
    <xf numFmtId="0" fontId="31" fillId="8" borderId="116" xfId="7" applyFont="1" applyFill="1" applyBorder="1" applyAlignment="1" applyProtection="1">
      <alignment horizontal="left" vertical="center" wrapText="1"/>
    </xf>
    <xf numFmtId="0" fontId="31" fillId="8" borderId="38" xfId="7" applyFont="1" applyFill="1" applyBorder="1" applyAlignment="1" applyProtection="1">
      <alignment horizontal="left" vertical="center" wrapText="1"/>
    </xf>
    <xf numFmtId="0" fontId="31" fillId="8" borderId="12" xfId="7" applyFont="1" applyFill="1" applyBorder="1" applyAlignment="1" applyProtection="1">
      <alignment horizontal="left" vertical="center" wrapText="1"/>
    </xf>
    <xf numFmtId="0" fontId="31" fillId="8" borderId="24" xfId="7" applyFont="1" applyFill="1" applyBorder="1" applyAlignment="1" applyProtection="1">
      <alignment horizontal="left" vertical="center" wrapText="1"/>
    </xf>
    <xf numFmtId="167" fontId="35" fillId="8" borderId="115" xfId="1" applyNumberFormat="1" applyFont="1" applyFill="1" applyBorder="1" applyAlignment="1" applyProtection="1">
      <alignment vertical="center"/>
    </xf>
    <xf numFmtId="0" fontId="24" fillId="6" borderId="46" xfId="7" applyNumberFormat="1" applyFont="1" applyFill="1" applyBorder="1" applyAlignment="1" applyProtection="1">
      <alignment horizontal="left" vertical="center" wrapText="1"/>
    </xf>
    <xf numFmtId="0" fontId="24" fillId="6" borderId="108" xfId="7" applyNumberFormat="1" applyFont="1" applyFill="1" applyBorder="1" applyAlignment="1" applyProtection="1">
      <alignment horizontal="left" vertical="center" wrapText="1"/>
    </xf>
    <xf numFmtId="0" fontId="24" fillId="6" borderId="47" xfId="7" applyNumberFormat="1" applyFont="1" applyFill="1" applyBorder="1" applyAlignment="1" applyProtection="1">
      <alignment horizontal="left" vertical="center" wrapText="1"/>
    </xf>
    <xf numFmtId="0" fontId="78" fillId="5" borderId="0" xfId="0" applyFont="1" applyFill="1" applyBorder="1" applyAlignment="1" applyProtection="1">
      <alignment horizontal="left"/>
    </xf>
    <xf numFmtId="0" fontId="38" fillId="4" borderId="7" xfId="7" applyFont="1" applyFill="1" applyBorder="1" applyAlignment="1" applyProtection="1">
      <alignment horizontal="center"/>
    </xf>
    <xf numFmtId="0" fontId="38" fillId="4" borderId="0" xfId="7" applyFont="1" applyFill="1" applyBorder="1" applyAlignment="1" applyProtection="1">
      <alignment horizontal="center"/>
    </xf>
    <xf numFmtId="0" fontId="19" fillId="6" borderId="104" xfId="7" applyFont="1" applyFill="1" applyBorder="1" applyAlignment="1" applyProtection="1">
      <alignment horizontal="center" vertical="center"/>
    </xf>
    <xf numFmtId="0" fontId="19" fillId="6" borderId="1" xfId="7" applyFont="1" applyFill="1" applyBorder="1" applyAlignment="1" applyProtection="1">
      <alignment horizontal="center" vertical="center"/>
    </xf>
    <xf numFmtId="0" fontId="21" fillId="6" borderId="106" xfId="7" applyFont="1" applyFill="1" applyBorder="1" applyAlignment="1" applyProtection="1">
      <alignment horizontal="right" vertical="center"/>
    </xf>
    <xf numFmtId="0" fontId="21" fillId="6" borderId="6" xfId="7" applyFont="1" applyFill="1" applyBorder="1" applyAlignment="1" applyProtection="1">
      <alignment horizontal="right" vertical="center"/>
    </xf>
    <xf numFmtId="0" fontId="21" fillId="6" borderId="61" xfId="7" applyFont="1" applyFill="1" applyBorder="1" applyAlignment="1" applyProtection="1">
      <alignment horizontal="right" vertical="center"/>
    </xf>
    <xf numFmtId="0" fontId="21" fillId="6" borderId="107" xfId="7" applyFont="1" applyFill="1" applyBorder="1" applyAlignment="1" applyProtection="1">
      <alignment horizontal="right" vertical="center"/>
    </xf>
    <xf numFmtId="0" fontId="21" fillId="6" borderId="12" xfId="7" applyFont="1" applyFill="1" applyBorder="1" applyAlignment="1" applyProtection="1">
      <alignment horizontal="right" vertical="center"/>
    </xf>
    <xf numFmtId="0" fontId="21" fillId="6" borderId="24" xfId="7" applyFont="1" applyFill="1" applyBorder="1" applyAlignment="1" applyProtection="1">
      <alignment horizontal="right" vertical="center"/>
    </xf>
    <xf numFmtId="0" fontId="48" fillId="5" borderId="7" xfId="7" applyFont="1" applyFill="1" applyBorder="1" applyAlignment="1" applyProtection="1">
      <alignment horizontal="center" vertical="center"/>
    </xf>
    <xf numFmtId="0" fontId="48" fillId="5" borderId="0" xfId="7" applyFont="1" applyFill="1" applyBorder="1" applyAlignment="1" applyProtection="1">
      <alignment horizontal="center" vertical="center"/>
    </xf>
    <xf numFmtId="0" fontId="48" fillId="5" borderId="3" xfId="7" applyFont="1" applyFill="1" applyBorder="1" applyAlignment="1" applyProtection="1">
      <alignment horizontal="center" vertical="center"/>
    </xf>
    <xf numFmtId="0" fontId="38" fillId="5" borderId="7" xfId="7" applyFont="1" applyFill="1" applyBorder="1" applyAlignment="1" applyProtection="1">
      <alignment horizontal="center" vertical="center"/>
    </xf>
    <xf numFmtId="0" fontId="38" fillId="5" borderId="0" xfId="7" applyFont="1" applyFill="1" applyBorder="1" applyAlignment="1" applyProtection="1">
      <alignment horizontal="center" vertical="center"/>
    </xf>
    <xf numFmtId="0" fontId="38" fillId="5" borderId="3" xfId="7" applyFont="1" applyFill="1" applyBorder="1" applyAlignment="1" applyProtection="1">
      <alignment horizontal="center" vertical="center"/>
    </xf>
    <xf numFmtId="0" fontId="20" fillId="5" borderId="0" xfId="7" applyFont="1" applyFill="1" applyBorder="1" applyAlignment="1" applyProtection="1">
      <alignment horizontal="right" vertical="center" wrapText="1"/>
    </xf>
    <xf numFmtId="0" fontId="21" fillId="6" borderId="40" xfId="7" applyFont="1" applyFill="1" applyBorder="1" applyAlignment="1" applyProtection="1">
      <alignment horizontal="right" vertical="center"/>
    </xf>
    <xf numFmtId="0" fontId="21" fillId="6" borderId="41" xfId="7" applyFont="1" applyFill="1" applyBorder="1" applyAlignment="1" applyProtection="1">
      <alignment horizontal="right" vertical="center"/>
    </xf>
    <xf numFmtId="0" fontId="21" fillId="6" borderId="112" xfId="7" applyFont="1" applyFill="1" applyBorder="1" applyAlignment="1" applyProtection="1">
      <alignment horizontal="right" vertical="center"/>
    </xf>
    <xf numFmtId="0" fontId="23" fillId="6" borderId="62" xfId="7" applyFont="1" applyFill="1" applyBorder="1" applyAlignment="1" applyProtection="1">
      <alignment horizontal="center" wrapText="1"/>
    </xf>
    <xf numFmtId="0" fontId="23" fillId="6" borderId="78" xfId="7" applyFont="1" applyFill="1" applyBorder="1" applyAlignment="1" applyProtection="1">
      <alignment horizontal="center" wrapText="1"/>
    </xf>
    <xf numFmtId="0" fontId="23" fillId="6" borderId="32" xfId="7" applyFont="1" applyFill="1" applyBorder="1" applyAlignment="1" applyProtection="1">
      <alignment horizontal="center" wrapText="1"/>
    </xf>
    <xf numFmtId="0" fontId="24" fillId="6" borderId="46" xfId="7" applyFont="1" applyFill="1" applyBorder="1" applyAlignment="1" applyProtection="1">
      <alignment horizontal="left" vertical="center" wrapText="1"/>
    </xf>
    <xf numFmtId="0" fontId="24" fillId="6" borderId="108" xfId="7" applyFont="1" applyFill="1" applyBorder="1" applyAlignment="1" applyProtection="1">
      <alignment horizontal="left" vertical="center" wrapText="1"/>
    </xf>
    <xf numFmtId="0" fontId="24" fillId="6" borderId="47" xfId="7" applyFont="1" applyFill="1" applyBorder="1" applyAlignment="1" applyProtection="1">
      <alignment horizontal="left" vertical="center" wrapText="1"/>
    </xf>
    <xf numFmtId="0" fontId="43" fillId="6" borderId="109" xfId="0" applyFont="1" applyFill="1" applyBorder="1" applyAlignment="1" applyProtection="1">
      <alignment horizontal="center" wrapText="1"/>
    </xf>
    <xf numFmtId="0" fontId="43" fillId="6" borderId="48" xfId="0" applyFont="1" applyFill="1" applyBorder="1" applyAlignment="1" applyProtection="1">
      <alignment horizontal="center" wrapText="1"/>
    </xf>
    <xf numFmtId="0" fontId="43" fillId="6" borderId="49" xfId="0" applyFont="1" applyFill="1" applyBorder="1" applyAlignment="1" applyProtection="1">
      <alignment horizontal="center" wrapText="1"/>
    </xf>
    <xf numFmtId="0" fontId="43" fillId="6" borderId="38" xfId="0" applyFont="1" applyFill="1" applyBorder="1" applyAlignment="1" applyProtection="1">
      <alignment horizontal="center" wrapText="1"/>
    </xf>
    <xf numFmtId="0" fontId="43" fillId="6" borderId="12" xfId="0" applyFont="1" applyFill="1" applyBorder="1" applyAlignment="1" applyProtection="1">
      <alignment horizontal="center" wrapText="1"/>
    </xf>
    <xf numFmtId="0" fontId="43" fillId="6" borderId="37" xfId="0" applyFont="1" applyFill="1" applyBorder="1" applyAlignment="1" applyProtection="1">
      <alignment horizontal="center" wrapText="1"/>
    </xf>
    <xf numFmtId="0" fontId="23" fillId="6" borderId="16" xfId="7" applyFont="1" applyFill="1" applyBorder="1" applyAlignment="1" applyProtection="1">
      <alignment horizontal="center"/>
    </xf>
    <xf numFmtId="0" fontId="23" fillId="6" borderId="110" xfId="7" applyFont="1" applyFill="1" applyBorder="1" applyAlignment="1" applyProtection="1">
      <alignment horizontal="center"/>
    </xf>
    <xf numFmtId="164" fontId="64" fillId="5" borderId="7" xfId="7" applyNumberFormat="1" applyFont="1" applyFill="1" applyBorder="1" applyAlignment="1" applyProtection="1">
      <alignment horizontal="right"/>
    </xf>
    <xf numFmtId="164" fontId="64" fillId="5" borderId="0" xfId="7" applyNumberFormat="1" applyFont="1" applyFill="1" applyBorder="1" applyAlignment="1" applyProtection="1">
      <alignment horizontal="right"/>
    </xf>
    <xf numFmtId="169" fontId="49" fillId="5" borderId="0" xfId="7" applyNumberFormat="1" applyFont="1" applyFill="1" applyBorder="1" applyAlignment="1" applyProtection="1">
      <alignment horizontal="left" vertical="top" wrapText="1"/>
    </xf>
    <xf numFmtId="169" fontId="49" fillId="5" borderId="3" xfId="7" applyNumberFormat="1" applyFont="1" applyFill="1" applyBorder="1" applyAlignment="1" applyProtection="1">
      <alignment horizontal="left" vertical="top" wrapText="1"/>
    </xf>
    <xf numFmtId="167" fontId="35" fillId="3" borderId="35" xfId="1" applyNumberFormat="1" applyFont="1" applyFill="1" applyBorder="1" applyAlignment="1" applyProtection="1">
      <alignment vertical="center"/>
      <protection locked="0"/>
    </xf>
    <xf numFmtId="167" fontId="35" fillId="3" borderId="33" xfId="1" applyNumberFormat="1" applyFont="1" applyFill="1" applyBorder="1" applyAlignment="1" applyProtection="1">
      <alignment vertical="center"/>
      <protection locked="0"/>
    </xf>
    <xf numFmtId="0" fontId="22" fillId="5" borderId="7" xfId="7" applyFont="1" applyFill="1" applyBorder="1" applyAlignment="1" applyProtection="1">
      <alignment horizontal="center" vertical="top"/>
    </xf>
    <xf numFmtId="0" fontId="22" fillId="5" borderId="113" xfId="7" applyFont="1" applyFill="1" applyBorder="1" applyAlignment="1" applyProtection="1">
      <alignment horizontal="center" vertical="top"/>
    </xf>
    <xf numFmtId="0" fontId="22" fillId="5" borderId="0" xfId="7" applyFont="1" applyFill="1" applyBorder="1" applyAlignment="1" applyProtection="1">
      <alignment horizontal="center" vertical="top"/>
    </xf>
    <xf numFmtId="0" fontId="31" fillId="3" borderId="109" xfId="7" applyFont="1" applyFill="1" applyBorder="1" applyAlignment="1" applyProtection="1">
      <alignment horizontal="left" vertical="center" wrapText="1"/>
      <protection locked="0"/>
    </xf>
    <xf numFmtId="0" fontId="31" fillId="3" borderId="48" xfId="7" applyFont="1" applyFill="1" applyBorder="1" applyAlignment="1" applyProtection="1">
      <alignment horizontal="left" vertical="center" wrapText="1"/>
      <protection locked="0"/>
    </xf>
    <xf numFmtId="0" fontId="31" fillId="3" borderId="114" xfId="7" applyFont="1" applyFill="1" applyBorder="1" applyAlignment="1" applyProtection="1">
      <alignment horizontal="left" vertical="center" wrapText="1"/>
      <protection locked="0"/>
    </xf>
    <xf numFmtId="0" fontId="23" fillId="6" borderId="81" xfId="7" applyFont="1" applyFill="1" applyBorder="1" applyAlignment="1" applyProtection="1">
      <alignment horizontal="center" wrapText="1"/>
    </xf>
    <xf numFmtId="0" fontId="23" fillId="6" borderId="23" xfId="7" applyFont="1" applyFill="1" applyBorder="1" applyAlignment="1" applyProtection="1">
      <alignment horizontal="center" wrapText="1"/>
    </xf>
    <xf numFmtId="0" fontId="23" fillId="6" borderId="105" xfId="7" applyFont="1" applyFill="1" applyBorder="1" applyAlignment="1" applyProtection="1">
      <alignment horizontal="center" wrapText="1"/>
    </xf>
    <xf numFmtId="167" fontId="35" fillId="3" borderId="115" xfId="1" applyNumberFormat="1" applyFont="1" applyFill="1" applyBorder="1" applyAlignment="1" applyProtection="1">
      <alignment vertical="center"/>
      <protection locked="0"/>
    </xf>
    <xf numFmtId="168" fontId="49" fillId="5" borderId="0" xfId="7" applyNumberFormat="1" applyFont="1" applyFill="1" applyBorder="1" applyAlignment="1" applyProtection="1">
      <alignment horizontal="left" vertical="top" wrapText="1"/>
    </xf>
    <xf numFmtId="169" fontId="49" fillId="5" borderId="0" xfId="7" applyNumberFormat="1" applyFont="1" applyFill="1" applyBorder="1" applyAlignment="1" applyProtection="1">
      <alignment horizontal="left" vertical="top"/>
    </xf>
    <xf numFmtId="0" fontId="56" fillId="5" borderId="101" xfId="0" applyFont="1" applyFill="1" applyBorder="1" applyAlignment="1" applyProtection="1">
      <alignment horizontal="left" wrapText="1"/>
    </xf>
    <xf numFmtId="0" fontId="56" fillId="5" borderId="41" xfId="0" applyFont="1" applyFill="1" applyBorder="1" applyAlignment="1" applyProtection="1">
      <alignment horizontal="left" wrapText="1"/>
    </xf>
    <xf numFmtId="0" fontId="56" fillId="5" borderId="102" xfId="0" applyFont="1" applyFill="1" applyBorder="1" applyAlignment="1" applyProtection="1">
      <alignment horizontal="left" wrapText="1"/>
    </xf>
    <xf numFmtId="0" fontId="56" fillId="5" borderId="7" xfId="0" applyFont="1" applyFill="1" applyBorder="1" applyAlignment="1" applyProtection="1">
      <alignment horizontal="left" wrapText="1"/>
    </xf>
    <xf numFmtId="0" fontId="56" fillId="5" borderId="0" xfId="0" applyFont="1" applyFill="1" applyBorder="1" applyAlignment="1" applyProtection="1">
      <alignment horizontal="left" wrapText="1"/>
    </xf>
    <xf numFmtId="0" fontId="56" fillId="5" borderId="50" xfId="0" applyFont="1" applyFill="1" applyBorder="1" applyAlignment="1" applyProtection="1">
      <alignment horizontal="left" wrapText="1"/>
    </xf>
    <xf numFmtId="0" fontId="55" fillId="6" borderId="78" xfId="0" applyFont="1" applyFill="1" applyBorder="1" applyAlignment="1" applyProtection="1">
      <alignment horizontal="left" vertical="center"/>
    </xf>
    <xf numFmtId="0" fontId="55" fillId="6" borderId="11" xfId="0" applyFont="1" applyFill="1" applyBorder="1" applyAlignment="1" applyProtection="1">
      <alignment horizontal="left" vertical="center"/>
    </xf>
    <xf numFmtId="0" fontId="55" fillId="6" borderId="111" xfId="0" applyFont="1" applyFill="1" applyBorder="1" applyAlignment="1" applyProtection="1">
      <alignment horizontal="left" vertical="center"/>
    </xf>
    <xf numFmtId="0" fontId="20" fillId="6" borderId="5" xfId="7" applyFont="1" applyFill="1" applyBorder="1" applyAlignment="1" applyProtection="1">
      <alignment horizontal="right" vertical="center"/>
    </xf>
    <xf numFmtId="0" fontId="0" fillId="0" borderId="38" xfId="0" applyBorder="1" applyProtection="1"/>
    <xf numFmtId="174" fontId="54" fillId="6" borderId="31" xfId="0" applyNumberFormat="1" applyFont="1" applyFill="1" applyBorder="1" applyAlignment="1" applyProtection="1">
      <alignment horizontal="left" vertical="center"/>
    </xf>
    <xf numFmtId="174" fontId="54" fillId="6" borderId="37" xfId="0" applyNumberFormat="1" applyFont="1" applyFill="1" applyBorder="1" applyAlignment="1" applyProtection="1">
      <alignment horizontal="left" vertical="center"/>
    </xf>
    <xf numFmtId="0" fontId="18" fillId="5" borderId="0" xfId="0" applyFont="1" applyFill="1" applyBorder="1" applyAlignment="1" applyProtection="1">
      <alignment horizontal="center" textRotation="45"/>
    </xf>
    <xf numFmtId="164" fontId="54" fillId="6" borderId="6" xfId="0" applyNumberFormat="1" applyFont="1" applyFill="1" applyBorder="1" applyAlignment="1" applyProtection="1">
      <alignment horizontal="left" vertical="center"/>
    </xf>
    <xf numFmtId="164" fontId="54" fillId="6" borderId="12" xfId="0" applyNumberFormat="1" applyFont="1" applyFill="1" applyBorder="1" applyAlignment="1" applyProtection="1">
      <alignment horizontal="left" vertical="center"/>
    </xf>
    <xf numFmtId="0" fontId="67" fillId="5" borderId="7" xfId="0" applyFont="1" applyFill="1" applyBorder="1" applyAlignment="1" applyProtection="1">
      <alignment horizontal="center"/>
    </xf>
    <xf numFmtId="0" fontId="67" fillId="5" borderId="0" xfId="0" applyFont="1" applyFill="1" applyBorder="1" applyAlignment="1" applyProtection="1">
      <alignment horizontal="center"/>
    </xf>
    <xf numFmtId="0" fontId="67" fillId="5" borderId="50" xfId="0" applyFont="1" applyFill="1" applyBorder="1" applyAlignment="1" applyProtection="1">
      <alignment horizontal="center"/>
    </xf>
    <xf numFmtId="0" fontId="66" fillId="5" borderId="23" xfId="7" applyFont="1" applyFill="1" applyBorder="1" applyAlignment="1" applyProtection="1">
      <alignment horizontal="center"/>
    </xf>
    <xf numFmtId="0" fontId="66" fillId="5" borderId="21" xfId="7" applyFont="1" applyFill="1" applyBorder="1" applyAlignment="1" applyProtection="1">
      <alignment horizontal="center"/>
    </xf>
    <xf numFmtId="0" fontId="66" fillId="5" borderId="30" xfId="7" applyFont="1" applyFill="1" applyBorder="1" applyAlignment="1" applyProtection="1">
      <alignment horizontal="center"/>
    </xf>
    <xf numFmtId="0" fontId="20" fillId="6" borderId="5" xfId="7" applyFont="1" applyFill="1" applyBorder="1" applyAlignment="1" applyProtection="1">
      <alignment horizontal="left" vertical="center"/>
    </xf>
    <xf numFmtId="0" fontId="20" fillId="6" borderId="38" xfId="7" applyFont="1" applyFill="1" applyBorder="1" applyAlignment="1" applyProtection="1">
      <alignment horizontal="left" vertical="center"/>
    </xf>
    <xf numFmtId="0" fontId="18" fillId="8" borderId="109" xfId="0" applyFont="1" applyFill="1" applyBorder="1" applyAlignment="1" applyProtection="1">
      <alignment horizontal="left" vertical="top" wrapText="1"/>
    </xf>
    <xf numFmtId="0" fontId="18" fillId="8" borderId="48" xfId="0" applyFont="1" applyFill="1" applyBorder="1" applyAlignment="1" applyProtection="1">
      <alignment horizontal="left" vertical="top" wrapText="1"/>
    </xf>
    <xf numFmtId="0" fontId="18" fillId="8" borderId="49" xfId="0" applyFont="1" applyFill="1" applyBorder="1" applyAlignment="1" applyProtection="1">
      <alignment horizontal="left" vertical="top" wrapText="1"/>
    </xf>
    <xf numFmtId="0" fontId="18" fillId="8" borderId="7" xfId="0" applyFont="1" applyFill="1" applyBorder="1" applyAlignment="1" applyProtection="1">
      <alignment horizontal="left" vertical="top" wrapText="1"/>
    </xf>
    <xf numFmtId="0" fontId="18" fillId="8" borderId="0" xfId="0" applyFont="1" applyFill="1" applyBorder="1" applyAlignment="1" applyProtection="1">
      <alignment horizontal="left" vertical="top" wrapText="1"/>
    </xf>
    <xf numFmtId="0" fontId="18" fillId="8" borderId="50" xfId="0" applyFont="1" applyFill="1" applyBorder="1" applyAlignment="1" applyProtection="1">
      <alignment horizontal="left" vertical="top" wrapText="1"/>
    </xf>
    <xf numFmtId="0" fontId="18" fillId="8" borderId="38" xfId="0" applyFont="1" applyFill="1" applyBorder="1" applyAlignment="1" applyProtection="1">
      <alignment horizontal="left" vertical="top" wrapText="1"/>
    </xf>
    <xf numFmtId="0" fontId="18" fillId="8" borderId="12" xfId="0" applyFont="1" applyFill="1" applyBorder="1" applyAlignment="1" applyProtection="1">
      <alignment horizontal="left" vertical="top" wrapText="1"/>
    </xf>
    <xf numFmtId="0" fontId="18" fillId="8" borderId="37" xfId="0" applyFont="1" applyFill="1" applyBorder="1" applyAlignment="1" applyProtection="1">
      <alignment horizontal="left" vertical="top" wrapText="1"/>
    </xf>
    <xf numFmtId="0" fontId="72" fillId="7" borderId="109" xfId="0" applyFont="1" applyFill="1" applyBorder="1" applyAlignment="1" applyProtection="1">
      <alignment horizontal="left"/>
    </xf>
    <xf numFmtId="0" fontId="72" fillId="7" borderId="48" xfId="0" applyFont="1" applyFill="1" applyBorder="1" applyAlignment="1" applyProtection="1">
      <alignment horizontal="left"/>
    </xf>
    <xf numFmtId="0" fontId="72" fillId="7" borderId="49" xfId="0" applyFont="1" applyFill="1" applyBorder="1" applyAlignment="1" applyProtection="1">
      <alignment horizontal="left"/>
    </xf>
    <xf numFmtId="0" fontId="72" fillId="7" borderId="7" xfId="0" applyFont="1" applyFill="1" applyBorder="1" applyAlignment="1" applyProtection="1">
      <alignment horizontal="left"/>
    </xf>
    <xf numFmtId="0" fontId="72" fillId="7" borderId="0" xfId="0" applyFont="1" applyFill="1" applyBorder="1" applyAlignment="1" applyProtection="1">
      <alignment horizontal="left"/>
    </xf>
    <xf numFmtId="0" fontId="72" fillId="7" borderId="50" xfId="0" applyFont="1" applyFill="1" applyBorder="1" applyAlignment="1" applyProtection="1">
      <alignment horizontal="left"/>
    </xf>
    <xf numFmtId="164" fontId="53" fillId="7" borderId="102" xfId="0" applyNumberFormat="1" applyFont="1" applyFill="1" applyBorder="1" applyAlignment="1" applyProtection="1">
      <alignment horizontal="left" vertical="center"/>
    </xf>
    <xf numFmtId="164" fontId="53" fillId="7" borderId="30" xfId="0" applyNumberFormat="1" applyFont="1" applyFill="1" applyBorder="1" applyAlignment="1" applyProtection="1">
      <alignment horizontal="left" vertical="center"/>
    </xf>
    <xf numFmtId="0" fontId="77" fillId="0" borderId="0" xfId="7" applyFont="1" applyFill="1" applyBorder="1" applyAlignment="1" applyProtection="1">
      <alignment horizontal="center" vertical="top" wrapText="1"/>
    </xf>
    <xf numFmtId="0" fontId="36" fillId="5" borderId="3" xfId="0" applyFont="1" applyFill="1" applyBorder="1" applyAlignment="1" applyProtection="1">
      <alignment horizontal="center" textRotation="90"/>
    </xf>
    <xf numFmtId="167" fontId="35" fillId="3" borderId="34" xfId="1" applyNumberFormat="1" applyFont="1" applyFill="1" applyBorder="1" applyAlignment="1" applyProtection="1">
      <alignment vertical="center"/>
      <protection locked="0"/>
    </xf>
    <xf numFmtId="0" fontId="21" fillId="6" borderId="63" xfId="7" applyFont="1" applyFill="1" applyBorder="1" applyAlignment="1" applyProtection="1">
      <alignment horizontal="right" vertical="center"/>
    </xf>
    <xf numFmtId="0" fontId="21" fillId="6" borderId="2" xfId="7" applyFont="1" applyFill="1" applyBorder="1" applyAlignment="1" applyProtection="1">
      <alignment horizontal="right" vertical="center"/>
    </xf>
    <xf numFmtId="164" fontId="53" fillId="7" borderId="102" xfId="0" applyNumberFormat="1" applyFont="1" applyFill="1" applyBorder="1" applyAlignment="1" applyProtection="1">
      <alignment horizontal="center" vertical="center"/>
    </xf>
    <xf numFmtId="164" fontId="53" fillId="7" borderId="30" xfId="0" applyNumberFormat="1" applyFont="1" applyFill="1" applyBorder="1" applyAlignment="1" applyProtection="1">
      <alignment horizontal="center" vertical="center"/>
    </xf>
    <xf numFmtId="0" fontId="52" fillId="0" borderId="0" xfId="7" applyFont="1" applyFill="1" applyBorder="1" applyAlignment="1" applyProtection="1">
      <alignment horizontal="left" vertical="center" wrapText="1"/>
      <protection locked="0"/>
    </xf>
    <xf numFmtId="0" fontId="0" fillId="5" borderId="0" xfId="0" applyFill="1" applyBorder="1" applyAlignment="1" applyProtection="1">
      <alignment horizontal="center" textRotation="45"/>
    </xf>
    <xf numFmtId="0" fontId="62" fillId="5" borderId="7" xfId="0" applyFont="1" applyFill="1" applyBorder="1" applyAlignment="1" applyProtection="1">
      <alignment horizontal="center"/>
    </xf>
    <xf numFmtId="0" fontId="62" fillId="5" borderId="0" xfId="0" applyFont="1" applyFill="1" applyBorder="1" applyAlignment="1" applyProtection="1">
      <alignment horizontal="center"/>
    </xf>
    <xf numFmtId="0" fontId="62" fillId="5" borderId="50" xfId="0" applyFont="1" applyFill="1" applyBorder="1" applyAlignment="1" applyProtection="1">
      <alignment horizontal="center"/>
    </xf>
    <xf numFmtId="164" fontId="30" fillId="0" borderId="0" xfId="0" applyNumberFormat="1" applyFont="1" applyFill="1" applyBorder="1" applyAlignment="1" applyProtection="1">
      <alignment horizontal="center" wrapText="1"/>
    </xf>
    <xf numFmtId="164" fontId="30" fillId="0" borderId="0" xfId="0" applyNumberFormat="1" applyFont="1" applyFill="1" applyBorder="1" applyAlignment="1" applyProtection="1">
      <alignment horizontal="center"/>
    </xf>
    <xf numFmtId="0" fontId="39" fillId="5" borderId="23" xfId="7" applyFont="1" applyFill="1" applyBorder="1" applyAlignment="1" applyProtection="1">
      <alignment horizontal="center"/>
    </xf>
    <xf numFmtId="0" fontId="39" fillId="5" borderId="21" xfId="7" applyFont="1" applyFill="1" applyBorder="1" applyAlignment="1" applyProtection="1">
      <alignment horizontal="center"/>
    </xf>
    <xf numFmtId="0" fontId="39" fillId="5" borderId="30" xfId="7" applyFont="1" applyFill="1" applyBorder="1" applyAlignment="1" applyProtection="1">
      <alignment horizontal="center"/>
    </xf>
    <xf numFmtId="167" fontId="35" fillId="8" borderId="35" xfId="1" applyNumberFormat="1" applyFont="1" applyFill="1" applyBorder="1" applyAlignment="1" applyProtection="1">
      <alignment vertical="center"/>
    </xf>
    <xf numFmtId="167" fontId="35" fillId="8" borderId="105" xfId="1" applyNumberFormat="1" applyFont="1" applyFill="1" applyBorder="1" applyAlignment="1" applyProtection="1">
      <alignment vertical="center"/>
    </xf>
    <xf numFmtId="164" fontId="53" fillId="7" borderId="41" xfId="0" applyNumberFormat="1" applyFont="1" applyFill="1" applyBorder="1" applyAlignment="1" applyProtection="1">
      <alignment horizontal="center" vertical="center"/>
    </xf>
    <xf numFmtId="164" fontId="53" fillId="7" borderId="21" xfId="0" applyNumberFormat="1" applyFont="1" applyFill="1" applyBorder="1" applyAlignment="1" applyProtection="1">
      <alignment horizontal="center" vertical="center"/>
    </xf>
    <xf numFmtId="167" fontId="26" fillId="3" borderId="115" xfId="1" applyNumberFormat="1" applyFont="1" applyFill="1" applyBorder="1" applyAlignment="1" applyProtection="1">
      <alignment vertical="center"/>
      <protection locked="0"/>
    </xf>
    <xf numFmtId="167" fontId="26" fillId="3" borderId="33" xfId="1" applyNumberFormat="1" applyFont="1" applyFill="1" applyBorder="1" applyAlignment="1" applyProtection="1">
      <alignment vertical="center"/>
      <protection locked="0"/>
    </xf>
    <xf numFmtId="167" fontId="26" fillId="3" borderId="35" xfId="1" applyNumberFormat="1" applyFont="1" applyFill="1" applyBorder="1" applyAlignment="1" applyProtection="1">
      <alignment vertical="center"/>
      <protection locked="0"/>
    </xf>
  </cellXfs>
  <cellStyles count="17">
    <cellStyle name="Euro" xfId="1"/>
    <cellStyle name="Euro 2" xfId="2"/>
    <cellStyle name="Komma" xfId="9" builtinId="3"/>
    <cellStyle name="Standard" xfId="0" builtinId="0"/>
    <cellStyle name="Standard 2" xfId="3"/>
    <cellStyle name="Standard 2 2" xfId="4"/>
    <cellStyle name="Standard 2 3" xfId="15"/>
    <cellStyle name="Standard 3" xfId="5"/>
    <cellStyle name="Standard 4" xfId="6"/>
    <cellStyle name="Standard 4 2" xfId="8"/>
    <cellStyle name="Standard 4 2 2" xfId="16"/>
    <cellStyle name="Standard 4 3" xfId="10"/>
    <cellStyle name="Standard 4 3 2" xfId="11"/>
    <cellStyle name="Standard 4 3 3" xfId="12"/>
    <cellStyle name="Standard 4 3 4" xfId="13"/>
    <cellStyle name="Standard 4 3 5" xfId="14"/>
    <cellStyle name="Standard_Mappe5" xfId="7"/>
  </cellStyles>
  <dxfs count="7">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131856</xdr:colOff>
      <xdr:row>0</xdr:row>
      <xdr:rowOff>81056</xdr:rowOff>
    </xdr:from>
    <xdr:to>
      <xdr:col>1</xdr:col>
      <xdr:colOff>1316318</xdr:colOff>
      <xdr:row>4</xdr:row>
      <xdr:rowOff>163606</xdr:rowOff>
    </xdr:to>
    <xdr:pic>
      <xdr:nvPicPr>
        <xdr:cNvPr id="3904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856" y="81056"/>
          <a:ext cx="1767168" cy="1191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1914711</xdr:colOff>
      <xdr:row>0</xdr:row>
      <xdr:rowOff>0</xdr:rowOff>
    </xdr:from>
    <xdr:to>
      <xdr:col>8</xdr:col>
      <xdr:colOff>648820</xdr:colOff>
      <xdr:row>3</xdr:row>
      <xdr:rowOff>120650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4127" y="0"/>
          <a:ext cx="1238770" cy="693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2"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82348" y="88900"/>
          <a:ext cx="1568450" cy="101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2"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88150" y="88900"/>
          <a:ext cx="1568450" cy="1011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336550</xdr:colOff>
      <xdr:row>0</xdr:row>
      <xdr:rowOff>82550</xdr:rowOff>
    </xdr:from>
    <xdr:to>
      <xdr:col>16</xdr:col>
      <xdr:colOff>1816100</xdr:colOff>
      <xdr:row>5</xdr:row>
      <xdr:rowOff>95250</xdr:rowOff>
    </xdr:to>
    <xdr:pic>
      <xdr:nvPicPr>
        <xdr:cNvPr id="2"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7413" y="82550"/>
          <a:ext cx="1479550" cy="966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312270</xdr:colOff>
      <xdr:row>0</xdr:row>
      <xdr:rowOff>1494</xdr:rowOff>
    </xdr:from>
    <xdr:to>
      <xdr:col>9</xdr:col>
      <xdr:colOff>648819</xdr:colOff>
      <xdr:row>3</xdr:row>
      <xdr:rowOff>122144</xdr:rowOff>
    </xdr:to>
    <xdr:pic>
      <xdr:nvPicPr>
        <xdr:cNvPr id="2"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04340" y="1494"/>
          <a:ext cx="1115777" cy="693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887730</xdr:colOff>
      <xdr:row>40</xdr:row>
      <xdr:rowOff>68580</xdr:rowOff>
    </xdr:from>
    <xdr:to>
      <xdr:col>12</xdr:col>
      <xdr:colOff>8734</xdr:colOff>
      <xdr:row>41</xdr:row>
      <xdr:rowOff>67446</xdr:rowOff>
    </xdr:to>
    <xdr:sp macro="" textlink="">
      <xdr:nvSpPr>
        <xdr:cNvPr id="9313" name="Text Box 97"/>
        <xdr:cNvSpPr txBox="1">
          <a:spLocks noChangeArrowheads="1"/>
        </xdr:cNvSpPr>
      </xdr:nvSpPr>
      <xdr:spPr bwMode="auto">
        <a:xfrm>
          <a:off x="7261860" y="890778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74" name="Text Box 15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84" name="Text Box 16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3</xdr:col>
      <xdr:colOff>637540</xdr:colOff>
      <xdr:row>1</xdr:row>
      <xdr:rowOff>161290</xdr:rowOff>
    </xdr:from>
    <xdr:to>
      <xdr:col>11</xdr:col>
      <xdr:colOff>242568</xdr:colOff>
      <xdr:row>2</xdr:row>
      <xdr:rowOff>152503</xdr:rowOff>
    </xdr:to>
    <xdr:sp macro="" textlink="">
      <xdr:nvSpPr>
        <xdr:cNvPr id="9465" name="WordArt 249"/>
        <xdr:cNvSpPr>
          <a:spLocks noChangeArrowheads="1" noChangeShapeType="1" noTextEdit="1"/>
        </xdr:cNvSpPr>
      </xdr:nvSpPr>
      <xdr:spPr bwMode="auto">
        <a:xfrm>
          <a:off x="2461260" y="632460"/>
          <a:ext cx="4168140" cy="24384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15</xdr:col>
      <xdr:colOff>812800</xdr:colOff>
      <xdr:row>1</xdr:row>
      <xdr:rowOff>241300</xdr:rowOff>
    </xdr:from>
    <xdr:to>
      <xdr:col>25</xdr:col>
      <xdr:colOff>603250</xdr:colOff>
      <xdr:row>3</xdr:row>
      <xdr:rowOff>139775</xdr:rowOff>
    </xdr:to>
    <xdr:sp macro="" textlink="">
      <xdr:nvSpPr>
        <xdr:cNvPr id="9466" name="WordArt 250"/>
        <xdr:cNvSpPr>
          <a:spLocks noChangeArrowheads="1" noChangeShapeType="1" noTextEdit="1"/>
        </xdr:cNvSpPr>
      </xdr:nvSpPr>
      <xdr:spPr bwMode="auto">
        <a:xfrm>
          <a:off x="9867900" y="704850"/>
          <a:ext cx="6362700" cy="47625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r>
            <a:rPr lang="de-AT" sz="3600" kern="10" spc="0" baseline="0">
              <a:ln w="9525">
                <a:solidFill>
                  <a:srgbClr val="000000"/>
                </a:solidFill>
                <a:round/>
                <a:headEnd/>
                <a:tailEnd/>
              </a:ln>
              <a:noFill/>
              <a:effectLst/>
              <a:latin typeface="Arial Black"/>
            </a:rPr>
            <a:t> - Prüfung</a:t>
          </a:r>
          <a:endParaRPr lang="de-AT" sz="3600" kern="10" spc="0">
            <a:ln w="9525">
              <a:solidFill>
                <a:srgbClr val="000000"/>
              </a:solidFill>
              <a:round/>
              <a:headEnd/>
              <a:tailEnd/>
            </a:ln>
            <a:solidFill>
              <a:srgbClr val="DDDDDD"/>
            </a:solidFill>
            <a:effectLst/>
            <a:latin typeface="Arial Black"/>
          </a:endParaRPr>
        </a:p>
      </xdr:txBody>
    </xdr:sp>
    <xdr:clientData/>
  </xdr:twoCellAnchor>
  <xdr:twoCellAnchor>
    <xdr:from>
      <xdr:col>16</xdr:col>
      <xdr:colOff>57150</xdr:colOff>
      <xdr:row>18</xdr:row>
      <xdr:rowOff>304800</xdr:rowOff>
    </xdr:from>
    <xdr:to>
      <xdr:col>25</xdr:col>
      <xdr:colOff>44450</xdr:colOff>
      <xdr:row>18</xdr:row>
      <xdr:rowOff>311150</xdr:rowOff>
    </xdr:to>
    <xdr:sp macro="" textlink="">
      <xdr:nvSpPr>
        <xdr:cNvPr id="43286" name="Line 255"/>
        <xdr:cNvSpPr>
          <a:spLocks noChangeShapeType="1"/>
        </xdr:cNvSpPr>
      </xdr:nvSpPr>
      <xdr:spPr bwMode="auto">
        <a:xfrm flipV="1">
          <a:off x="10160000" y="4159250"/>
          <a:ext cx="5797550" cy="6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1168400</xdr:colOff>
      <xdr:row>0</xdr:row>
      <xdr:rowOff>171450</xdr:rowOff>
    </xdr:from>
    <xdr:to>
      <xdr:col>12</xdr:col>
      <xdr:colOff>971550</xdr:colOff>
      <xdr:row>2</xdr:row>
      <xdr:rowOff>222250</xdr:rowOff>
    </xdr:to>
    <xdr:pic>
      <xdr:nvPicPr>
        <xdr:cNvPr id="43287"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71450"/>
          <a:ext cx="984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6350</xdr:colOff>
      <xdr:row>0</xdr:row>
      <xdr:rowOff>209550</xdr:rowOff>
    </xdr:from>
    <xdr:to>
      <xdr:col>26</xdr:col>
      <xdr:colOff>984250</xdr:colOff>
      <xdr:row>2</xdr:row>
      <xdr:rowOff>254000</xdr:rowOff>
    </xdr:to>
    <xdr:pic>
      <xdr:nvPicPr>
        <xdr:cNvPr id="43288"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24350" y="20955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894080</xdr:colOff>
      <xdr:row>40</xdr:row>
      <xdr:rowOff>68580</xdr:rowOff>
    </xdr:from>
    <xdr:to>
      <xdr:col>12</xdr:col>
      <xdr:colOff>9309</xdr:colOff>
      <xdr:row>41</xdr:row>
      <xdr:rowOff>60960</xdr:rowOff>
    </xdr:to>
    <xdr:sp macro="" textlink="">
      <xdr:nvSpPr>
        <xdr:cNvPr id="15361" name="Text Box 1"/>
        <xdr:cNvSpPr txBox="1">
          <a:spLocks noChangeArrowheads="1"/>
        </xdr:cNvSpPr>
      </xdr:nvSpPr>
      <xdr:spPr bwMode="auto">
        <a:xfrm>
          <a:off x="7269480" y="874776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2" name="Text Box 2"/>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3" name="Text Box 3"/>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15</xdr:col>
      <xdr:colOff>800100</xdr:colOff>
      <xdr:row>19</xdr:row>
      <xdr:rowOff>0</xdr:rowOff>
    </xdr:from>
    <xdr:to>
      <xdr:col>25</xdr:col>
      <xdr:colOff>152400</xdr:colOff>
      <xdr:row>19</xdr:row>
      <xdr:rowOff>0</xdr:rowOff>
    </xdr:to>
    <xdr:sp macro="" textlink="">
      <xdr:nvSpPr>
        <xdr:cNvPr id="32766" name="Line 30"/>
        <xdr:cNvSpPr>
          <a:spLocks noChangeShapeType="1"/>
        </xdr:cNvSpPr>
      </xdr:nvSpPr>
      <xdr:spPr bwMode="auto">
        <a:xfrm>
          <a:off x="10172700" y="4178300"/>
          <a:ext cx="60388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36755</xdr:colOff>
      <xdr:row>1</xdr:row>
      <xdr:rowOff>149786</xdr:rowOff>
    </xdr:from>
    <xdr:to>
      <xdr:col>11</xdr:col>
      <xdr:colOff>142164</xdr:colOff>
      <xdr:row>2</xdr:row>
      <xdr:rowOff>281519</xdr:rowOff>
    </xdr:to>
    <xdr:sp macro="" textlink="">
      <xdr:nvSpPr>
        <xdr:cNvPr id="15392" name="WordArt 32"/>
        <xdr:cNvSpPr>
          <a:spLocks noChangeArrowheads="1" noChangeShapeType="1" noTextEdit="1"/>
        </xdr:cNvSpPr>
      </xdr:nvSpPr>
      <xdr:spPr bwMode="auto">
        <a:xfrm>
          <a:off x="2609626" y="448236"/>
          <a:ext cx="4052495" cy="398032"/>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16</xdr:col>
      <xdr:colOff>57150</xdr:colOff>
      <xdr:row>2</xdr:row>
      <xdr:rowOff>76200</xdr:rowOff>
    </xdr:from>
    <xdr:to>
      <xdr:col>25</xdr:col>
      <xdr:colOff>996957</xdr:colOff>
      <xdr:row>3</xdr:row>
      <xdr:rowOff>220980</xdr:rowOff>
    </xdr:to>
    <xdr:sp macro="" textlink="">
      <xdr:nvSpPr>
        <xdr:cNvPr id="15393" name="WordArt 33"/>
        <xdr:cNvSpPr>
          <a:spLocks noChangeArrowheads="1" noChangeShapeType="1" noTextEdit="1"/>
        </xdr:cNvSpPr>
      </xdr:nvSpPr>
      <xdr:spPr bwMode="auto">
        <a:xfrm>
          <a:off x="10153650" y="647700"/>
          <a:ext cx="6629400" cy="46863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 - Prüfung</a:t>
          </a:r>
        </a:p>
      </xdr:txBody>
    </xdr:sp>
    <xdr:clientData/>
  </xdr:twoCellAnchor>
  <xdr:twoCellAnchor editAs="oneCell">
    <xdr:from>
      <xdr:col>12</xdr:col>
      <xdr:colOff>152400</xdr:colOff>
      <xdr:row>0</xdr:row>
      <xdr:rowOff>190500</xdr:rowOff>
    </xdr:from>
    <xdr:to>
      <xdr:col>13</xdr:col>
      <xdr:colOff>25400</xdr:colOff>
      <xdr:row>2</xdr:row>
      <xdr:rowOff>234950</xdr:rowOff>
    </xdr:to>
    <xdr:pic>
      <xdr:nvPicPr>
        <xdr:cNvPr id="4403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8300" y="1905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101600</xdr:colOff>
      <xdr:row>0</xdr:row>
      <xdr:rowOff>127000</xdr:rowOff>
    </xdr:from>
    <xdr:to>
      <xdr:col>26</xdr:col>
      <xdr:colOff>1054561</xdr:colOff>
      <xdr:row>2</xdr:row>
      <xdr:rowOff>171450</xdr:rowOff>
    </xdr:to>
    <xdr:pic>
      <xdr:nvPicPr>
        <xdr:cNvPr id="44034"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5650" y="1270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www.landesentwicklung.steiermark.a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75" x14ac:dyDescent="0.2"/>
  <cols>
    <col min="2" max="2" width="22.140625" bestFit="1" customWidth="1"/>
    <col min="3" max="3" width="8.140625" bestFit="1" customWidth="1"/>
    <col min="5" max="5" width="3.140625" customWidth="1"/>
    <col min="6" max="6" width="59" customWidth="1"/>
  </cols>
  <sheetData>
    <row r="1" spans="1:6" x14ac:dyDescent="0.2">
      <c r="A1" s="157" t="s">
        <v>66</v>
      </c>
      <c r="E1" s="159" t="s">
        <v>65</v>
      </c>
      <c r="F1" s="158"/>
    </row>
    <row r="2" spans="1:6" x14ac:dyDescent="0.2">
      <c r="A2" s="157" t="s">
        <v>69</v>
      </c>
      <c r="E2" s="158" t="s">
        <v>67</v>
      </c>
      <c r="F2" s="158"/>
    </row>
    <row r="3" spans="1:6" x14ac:dyDescent="0.2">
      <c r="A3" s="146" t="s">
        <v>6</v>
      </c>
      <c r="B3" s="146" t="s">
        <v>58</v>
      </c>
      <c r="C3" s="147" t="s">
        <v>59</v>
      </c>
      <c r="E3" s="158" t="s">
        <v>68</v>
      </c>
      <c r="F3" s="158"/>
    </row>
    <row r="4" spans="1:6" x14ac:dyDescent="0.2">
      <c r="A4" s="148" t="s">
        <v>60</v>
      </c>
      <c r="B4" s="148" t="s">
        <v>61</v>
      </c>
      <c r="C4" s="149"/>
      <c r="E4" s="158" t="s">
        <v>70</v>
      </c>
      <c r="F4" s="158"/>
    </row>
    <row r="5" spans="1:6" x14ac:dyDescent="0.2">
      <c r="A5" s="150"/>
      <c r="B5" s="151" t="s">
        <v>62</v>
      </c>
      <c r="C5" s="152"/>
      <c r="E5" s="158" t="s">
        <v>22</v>
      </c>
      <c r="F5" s="158" t="s">
        <v>71</v>
      </c>
    </row>
    <row r="6" spans="1:6" x14ac:dyDescent="0.2">
      <c r="A6" s="148" t="s">
        <v>63</v>
      </c>
      <c r="B6" s="153"/>
      <c r="C6" s="149"/>
      <c r="E6" s="158" t="s">
        <v>23</v>
      </c>
      <c r="F6" s="158" t="s">
        <v>74</v>
      </c>
    </row>
    <row r="7" spans="1:6" x14ac:dyDescent="0.2">
      <c r="A7" s="154" t="s">
        <v>64</v>
      </c>
      <c r="B7" s="155"/>
      <c r="C7" s="156"/>
      <c r="E7" s="158"/>
      <c r="F7" s="158"/>
    </row>
    <row r="8" spans="1:6" x14ac:dyDescent="0.2">
      <c r="E8" s="158" t="s">
        <v>72</v>
      </c>
      <c r="F8" s="158"/>
    </row>
    <row r="9" spans="1:6" x14ac:dyDescent="0.2">
      <c r="E9" s="158" t="s">
        <v>73</v>
      </c>
    </row>
    <row r="10" spans="1:6" x14ac:dyDescent="0.2">
      <c r="E10" s="158"/>
      <c r="F10" s="158"/>
    </row>
    <row r="11" spans="1:6" x14ac:dyDescent="0.2">
      <c r="E11" s="158"/>
      <c r="F11" s="158"/>
    </row>
    <row r="12" spans="1:6" x14ac:dyDescent="0.2">
      <c r="E12" s="158"/>
      <c r="F12" s="158"/>
    </row>
  </sheetData>
  <sheetProtection pivotTables="0"/>
  <phoneticPr fontId="36"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P56"/>
  <sheetViews>
    <sheetView topLeftCell="A4" zoomScale="85" zoomScaleNormal="85" workbookViewId="0">
      <selection activeCell="M9" sqref="M9"/>
    </sheetView>
  </sheetViews>
  <sheetFormatPr baseColWidth="10" defaultColWidth="10.85546875" defaultRowHeight="15" x14ac:dyDescent="0.25"/>
  <cols>
    <col min="1" max="1" width="8.7109375" style="166" customWidth="1"/>
    <col min="2" max="2" width="29.42578125" style="166" customWidth="1"/>
    <col min="3" max="3" width="26.5703125" style="166" customWidth="1"/>
    <col min="4" max="4" width="25.42578125" style="166" bestFit="1" customWidth="1"/>
    <col min="5" max="5" width="21" style="166" customWidth="1"/>
    <col min="6" max="6" width="19" style="166" customWidth="1"/>
    <col min="7" max="7" width="16.42578125" style="166" customWidth="1"/>
    <col min="8" max="8" width="9.28515625" style="166" hidden="1" customWidth="1"/>
    <col min="9" max="9" width="10.5703125" style="166" hidden="1" customWidth="1"/>
    <col min="10" max="10" width="10.85546875" style="166" hidden="1" customWidth="1"/>
    <col min="11" max="11" width="10.85546875" style="166" customWidth="1"/>
    <col min="12" max="16384" width="10.85546875" style="166"/>
  </cols>
  <sheetData>
    <row r="4" spans="1:12" ht="42" customHeight="1" x14ac:dyDescent="0.3">
      <c r="A4" s="173"/>
    </row>
    <row r="5" spans="1:12" s="176" customFormat="1" ht="118.15" customHeight="1" x14ac:dyDescent="0.35">
      <c r="A5" s="598" t="s">
        <v>129</v>
      </c>
      <c r="B5" s="599"/>
      <c r="C5" s="599"/>
      <c r="D5" s="599"/>
      <c r="E5" s="599"/>
      <c r="F5" s="599"/>
      <c r="G5" s="599"/>
      <c r="H5" s="186"/>
      <c r="I5" s="186"/>
      <c r="J5" s="186"/>
      <c r="K5" s="186"/>
      <c r="L5" s="186"/>
    </row>
    <row r="6" spans="1:12" ht="15" customHeight="1" x14ac:dyDescent="0.3">
      <c r="A6" s="173"/>
    </row>
    <row r="8" spans="1:12" s="182" customFormat="1" x14ac:dyDescent="0.25">
      <c r="A8" s="600" t="s">
        <v>143</v>
      </c>
      <c r="B8" s="601"/>
      <c r="C8" s="603"/>
      <c r="D8" s="604"/>
      <c r="E8" s="264" t="s">
        <v>132</v>
      </c>
      <c r="F8" s="603"/>
      <c r="G8" s="604"/>
    </row>
    <row r="9" spans="1:12" s="182" customFormat="1" x14ac:dyDescent="0.25">
      <c r="A9" s="602" t="s">
        <v>89</v>
      </c>
      <c r="B9" s="602"/>
      <c r="C9" s="607"/>
      <c r="D9" s="608"/>
      <c r="E9" s="608"/>
      <c r="F9" s="608"/>
      <c r="G9" s="609"/>
    </row>
    <row r="10" spans="1:12" s="182" customFormat="1" x14ac:dyDescent="0.25">
      <c r="A10" s="601" t="s">
        <v>88</v>
      </c>
      <c r="B10" s="601"/>
      <c r="C10" s="610"/>
      <c r="D10" s="611"/>
      <c r="E10" s="611"/>
      <c r="F10" s="611"/>
      <c r="G10" s="612"/>
    </row>
    <row r="11" spans="1:12" s="192" customFormat="1" x14ac:dyDescent="0.25">
      <c r="C11" s="246"/>
      <c r="D11" s="246"/>
      <c r="E11" s="246"/>
      <c r="F11" s="246"/>
      <c r="G11" s="246"/>
    </row>
    <row r="12" spans="1:12" s="182" customFormat="1" ht="16.149999999999999" customHeight="1" x14ac:dyDescent="0.25">
      <c r="A12" s="605" t="s">
        <v>119</v>
      </c>
      <c r="B12" s="606"/>
      <c r="C12" s="596"/>
      <c r="D12" s="597"/>
      <c r="E12" s="264" t="s">
        <v>133</v>
      </c>
      <c r="F12" s="603"/>
      <c r="G12" s="604"/>
    </row>
    <row r="13" spans="1:12" s="182" customFormat="1" x14ac:dyDescent="0.25">
      <c r="A13" s="601" t="s">
        <v>87</v>
      </c>
      <c r="B13" s="601"/>
      <c r="C13" s="610"/>
      <c r="D13" s="611"/>
      <c r="E13" s="611"/>
      <c r="F13" s="611"/>
      <c r="G13" s="612"/>
    </row>
    <row r="14" spans="1:12" s="182" customFormat="1" x14ac:dyDescent="0.25">
      <c r="A14" s="247" t="s">
        <v>134</v>
      </c>
      <c r="C14" s="610"/>
      <c r="D14" s="611"/>
      <c r="E14" s="611"/>
      <c r="F14" s="611"/>
      <c r="G14" s="612"/>
    </row>
    <row r="15" spans="1:12" s="182" customFormat="1" x14ac:dyDescent="0.25">
      <c r="A15" s="601" t="s">
        <v>86</v>
      </c>
      <c r="B15" s="601"/>
      <c r="C15" s="610"/>
      <c r="D15" s="612"/>
      <c r="E15" s="296"/>
      <c r="F15" s="296"/>
      <c r="G15" s="296"/>
    </row>
    <row r="16" spans="1:12" s="182" customFormat="1" x14ac:dyDescent="0.25">
      <c r="A16" s="601" t="s">
        <v>123</v>
      </c>
      <c r="B16" s="601"/>
      <c r="C16" s="193"/>
      <c r="D16" s="184"/>
      <c r="E16" s="184"/>
      <c r="F16" s="184"/>
      <c r="G16" s="184"/>
      <c r="H16" s="182" t="s">
        <v>117</v>
      </c>
    </row>
    <row r="17" spans="1:16" s="182" customFormat="1" x14ac:dyDescent="0.25">
      <c r="C17" s="184"/>
      <c r="D17" s="184"/>
      <c r="E17" s="184"/>
      <c r="F17" s="184"/>
      <c r="G17" s="184"/>
      <c r="H17" s="182" t="s">
        <v>118</v>
      </c>
    </row>
    <row r="18" spans="1:16" s="182" customFormat="1" x14ac:dyDescent="0.25">
      <c r="A18" s="617" t="s">
        <v>130</v>
      </c>
      <c r="B18" s="618"/>
      <c r="C18" s="187"/>
      <c r="D18" s="185"/>
      <c r="E18" s="184"/>
      <c r="F18" s="184"/>
      <c r="G18" s="184"/>
    </row>
    <row r="19" spans="1:16" s="182" customFormat="1" x14ac:dyDescent="0.25">
      <c r="A19" s="616" t="s">
        <v>131</v>
      </c>
      <c r="B19" s="601"/>
      <c r="C19" s="187"/>
      <c r="D19" s="243"/>
      <c r="E19" s="242"/>
      <c r="F19" s="188"/>
      <c r="G19" s="184"/>
    </row>
    <row r="20" spans="1:16" x14ac:dyDescent="0.25">
      <c r="A20" s="298" t="s">
        <v>160</v>
      </c>
      <c r="C20" s="299"/>
      <c r="D20" s="175"/>
      <c r="E20" s="174"/>
    </row>
    <row r="21" spans="1:16" s="301" customFormat="1" x14ac:dyDescent="0.25">
      <c r="A21" s="302"/>
      <c r="C21" s="307"/>
      <c r="D21" s="175"/>
      <c r="E21" s="174"/>
    </row>
    <row r="22" spans="1:16" ht="54" customHeight="1" x14ac:dyDescent="0.35">
      <c r="A22" s="619" t="s">
        <v>111</v>
      </c>
      <c r="B22" s="619"/>
      <c r="C22" s="619"/>
      <c r="D22" s="619"/>
      <c r="E22" s="619"/>
      <c r="F22" s="619"/>
      <c r="G22" s="619"/>
    </row>
    <row r="23" spans="1:16" ht="19.5" thickBot="1" x14ac:dyDescent="0.35">
      <c r="A23" s="173"/>
    </row>
    <row r="24" spans="1:16" ht="45" x14ac:dyDescent="0.25">
      <c r="A24" s="261" t="s">
        <v>142</v>
      </c>
      <c r="B24" s="172" t="s">
        <v>84</v>
      </c>
      <c r="C24" s="248" t="s">
        <v>139</v>
      </c>
      <c r="D24" s="172" t="s">
        <v>83</v>
      </c>
      <c r="E24" s="248" t="s">
        <v>91</v>
      </c>
      <c r="F24" s="197" t="s">
        <v>112</v>
      </c>
    </row>
    <row r="25" spans="1:16" s="256" customFormat="1" ht="18.600000000000001" customHeight="1" x14ac:dyDescent="0.25">
      <c r="A25" s="253">
        <v>1</v>
      </c>
      <c r="B25" s="183" t="s">
        <v>107</v>
      </c>
      <c r="C25" s="254"/>
      <c r="D25" s="293"/>
      <c r="E25" s="262">
        <f>C25-D25</f>
        <v>0</v>
      </c>
      <c r="F25" s="255"/>
    </row>
    <row r="26" spans="1:16" s="256" customFormat="1" ht="18.600000000000001" customHeight="1" x14ac:dyDescent="0.25">
      <c r="A26" s="253">
        <v>1</v>
      </c>
      <c r="B26" s="183" t="s">
        <v>115</v>
      </c>
      <c r="C26" s="254"/>
      <c r="D26" s="293"/>
      <c r="E26" s="262">
        <f>C26-D26</f>
        <v>0</v>
      </c>
      <c r="F26" s="255"/>
    </row>
    <row r="27" spans="1:16" s="247" customFormat="1" x14ac:dyDescent="0.25">
      <c r="A27" s="257">
        <v>1</v>
      </c>
      <c r="B27" s="258" t="s">
        <v>116</v>
      </c>
      <c r="C27" s="290">
        <f>C25+C26</f>
        <v>0</v>
      </c>
      <c r="D27" s="294">
        <f>D25+D26</f>
        <v>0</v>
      </c>
      <c r="E27" s="259">
        <f>E25+E26</f>
        <v>0</v>
      </c>
      <c r="F27" s="260">
        <f>F25+F26</f>
        <v>0</v>
      </c>
    </row>
    <row r="28" spans="1:16" x14ac:dyDescent="0.25">
      <c r="A28" s="171">
        <v>2</v>
      </c>
      <c r="B28" s="251" t="s">
        <v>140</v>
      </c>
      <c r="C28" s="191"/>
      <c r="D28" s="194"/>
      <c r="E28" s="263">
        <f>C28-D28</f>
        <v>0</v>
      </c>
      <c r="F28" s="198"/>
    </row>
    <row r="29" spans="1:16" s="244" customFormat="1" x14ac:dyDescent="0.25">
      <c r="A29" s="249">
        <v>3</v>
      </c>
      <c r="B29" s="252" t="s">
        <v>141</v>
      </c>
      <c r="C29" s="195"/>
      <c r="D29" s="196"/>
      <c r="E29" s="263">
        <f>C29-D29</f>
        <v>0</v>
      </c>
      <c r="F29" s="250"/>
    </row>
    <row r="30" spans="1:16" ht="25.5" customHeight="1" thickBot="1" x14ac:dyDescent="0.3">
      <c r="A30" s="170"/>
      <c r="B30" s="273" t="s">
        <v>15</v>
      </c>
      <c r="C30" s="289">
        <f>SUM(C27:C29)</f>
        <v>0</v>
      </c>
      <c r="D30" s="295">
        <f>SUM(D27:D29)</f>
        <v>0</v>
      </c>
      <c r="E30" s="274">
        <f>SUM(E27:E29)</f>
        <v>0</v>
      </c>
      <c r="F30" s="275">
        <f>SUM(F27:F29)</f>
        <v>0</v>
      </c>
    </row>
    <row r="31" spans="1:16" s="233" customFormat="1" x14ac:dyDescent="0.25">
      <c r="A31" s="234"/>
      <c r="B31" s="271" t="s">
        <v>144</v>
      </c>
      <c r="C31" s="266"/>
      <c r="D31" s="595"/>
      <c r="E31" s="235">
        <f>C31-D31</f>
        <v>0</v>
      </c>
      <c r="F31" s="265"/>
      <c r="P31" s="245"/>
    </row>
    <row r="32" spans="1:16" s="174" customFormat="1" ht="20.25" customHeight="1" thickBot="1" x14ac:dyDescent="0.3">
      <c r="A32" s="236"/>
      <c r="B32" s="237" t="s">
        <v>124</v>
      </c>
      <c r="C32" s="238">
        <f>C30-C31</f>
        <v>0</v>
      </c>
      <c r="D32" s="238">
        <f>D30-D31</f>
        <v>0</v>
      </c>
      <c r="E32" s="238">
        <f>E30-E31</f>
        <v>0</v>
      </c>
      <c r="F32" s="267">
        <f>F30-F31</f>
        <v>0</v>
      </c>
    </row>
    <row r="33" spans="1:10" s="174" customFormat="1" ht="27.2" customHeight="1" x14ac:dyDescent="0.25">
      <c r="A33" s="169"/>
      <c r="B33" s="169"/>
      <c r="C33" s="168"/>
      <c r="D33" s="168"/>
      <c r="E33" s="168"/>
    </row>
    <row r="34" spans="1:10" s="174" customFormat="1" ht="23.25" x14ac:dyDescent="0.35">
      <c r="A34" s="620" t="s">
        <v>146</v>
      </c>
      <c r="B34" s="620"/>
      <c r="C34" s="620"/>
      <c r="D34" s="620"/>
      <c r="E34" s="620"/>
      <c r="F34" s="620"/>
      <c r="G34" s="620"/>
      <c r="H34" s="272"/>
      <c r="I34" s="269"/>
    </row>
    <row r="35" spans="1:10" s="174" customFormat="1" ht="13.9" customHeight="1" thickBot="1" x14ac:dyDescent="0.3"/>
    <row r="36" spans="1:10" s="174" customFormat="1" ht="80.650000000000006" customHeight="1" x14ac:dyDescent="0.25">
      <c r="A36" s="179"/>
      <c r="B36" s="291"/>
      <c r="C36" s="276"/>
      <c r="D36" s="297" t="s">
        <v>159</v>
      </c>
      <c r="E36" s="281" t="s">
        <v>154</v>
      </c>
      <c r="F36" s="282" t="s">
        <v>155</v>
      </c>
      <c r="H36" s="306"/>
      <c r="I36" s="179"/>
    </row>
    <row r="37" spans="1:10" s="174" customFormat="1" ht="15" customHeight="1" x14ac:dyDescent="0.25">
      <c r="A37" s="268"/>
      <c r="B37" s="287" t="s">
        <v>156</v>
      </c>
      <c r="C37" s="277"/>
      <c r="D37" s="191"/>
      <c r="E37" s="285">
        <f>IF(I38&lt;=I39,I38,I39)</f>
        <v>0</v>
      </c>
      <c r="F37" s="178">
        <f>IF(I40&lt;=I39,I40,I39)</f>
        <v>0</v>
      </c>
      <c r="H37" s="168"/>
      <c r="I37" s="303"/>
      <c r="J37" s="305"/>
    </row>
    <row r="38" spans="1:10" s="174" customFormat="1" ht="15" customHeight="1" x14ac:dyDescent="0.25">
      <c r="A38" s="270"/>
      <c r="B38" s="278"/>
      <c r="C38" s="279" t="s">
        <v>152</v>
      </c>
      <c r="D38" s="191"/>
      <c r="E38" s="285">
        <f>IFERROR(E37*D38/D37,0)</f>
        <v>0</v>
      </c>
      <c r="F38" s="178">
        <f>IFERROR(D38/D37*F37,0)</f>
        <v>0</v>
      </c>
      <c r="H38" s="168"/>
      <c r="I38" s="304">
        <f>D32</f>
        <v>0</v>
      </c>
      <c r="J38" s="308" t="s">
        <v>164</v>
      </c>
    </row>
    <row r="39" spans="1:10" s="174" customFormat="1" ht="15" customHeight="1" x14ac:dyDescent="0.25">
      <c r="A39" s="270"/>
      <c r="B39" s="278"/>
      <c r="C39" s="279" t="s">
        <v>153</v>
      </c>
      <c r="D39" s="191"/>
      <c r="E39" s="285">
        <f>IFERROR(E37*D39/D37,0)</f>
        <v>0</v>
      </c>
      <c r="F39" s="178">
        <f>IFERROR(D39/D37*F37,0)</f>
        <v>0</v>
      </c>
      <c r="H39" s="168"/>
      <c r="I39" s="304">
        <f>D37</f>
        <v>0</v>
      </c>
      <c r="J39" s="305" t="s">
        <v>163</v>
      </c>
    </row>
    <row r="40" spans="1:10" s="174" customFormat="1" ht="15" customHeight="1" x14ac:dyDescent="0.25">
      <c r="A40" s="268"/>
      <c r="B40" s="287" t="s">
        <v>157</v>
      </c>
      <c r="C40" s="292"/>
      <c r="D40" s="191"/>
      <c r="E40" s="285">
        <f>D40</f>
        <v>0</v>
      </c>
      <c r="F40" s="178">
        <f>D40</f>
        <v>0</v>
      </c>
      <c r="H40" s="168"/>
      <c r="I40" s="304">
        <f>F32</f>
        <v>0</v>
      </c>
      <c r="J40" s="308" t="s">
        <v>165</v>
      </c>
    </row>
    <row r="41" spans="1:10" s="174" customFormat="1" ht="15" customHeight="1" x14ac:dyDescent="0.25">
      <c r="A41" s="270"/>
      <c r="B41" s="287" t="s">
        <v>157</v>
      </c>
      <c r="C41" s="185"/>
      <c r="D41" s="191"/>
      <c r="E41" s="285">
        <f t="shared" ref="E41:E42" si="0">D41</f>
        <v>0</v>
      </c>
      <c r="F41" s="178">
        <f t="shared" ref="F41:F42" si="1">D41</f>
        <v>0</v>
      </c>
      <c r="H41" s="168"/>
      <c r="I41" s="270"/>
    </row>
    <row r="42" spans="1:10" s="174" customFormat="1" ht="15" customHeight="1" x14ac:dyDescent="0.25">
      <c r="A42" s="270"/>
      <c r="B42" s="287" t="s">
        <v>157</v>
      </c>
      <c r="C42" s="185"/>
      <c r="D42" s="191"/>
      <c r="E42" s="285">
        <f t="shared" si="0"/>
        <v>0</v>
      </c>
      <c r="F42" s="178">
        <f t="shared" si="1"/>
        <v>0</v>
      </c>
      <c r="H42" s="168"/>
      <c r="I42" s="270"/>
    </row>
    <row r="43" spans="1:10" s="174" customFormat="1" ht="15" customHeight="1" x14ac:dyDescent="0.25">
      <c r="A43" s="270"/>
      <c r="B43" s="288" t="s">
        <v>158</v>
      </c>
      <c r="C43" s="283"/>
      <c r="D43" s="195"/>
      <c r="E43" s="285">
        <f>D32-E37-E40-E41-E42</f>
        <v>0</v>
      </c>
      <c r="F43" s="178">
        <f>F32-F37-F40-F41-F42</f>
        <v>0</v>
      </c>
      <c r="H43" s="168"/>
      <c r="I43" s="270"/>
    </row>
    <row r="44" spans="1:10" s="174" customFormat="1" ht="23.85" customHeight="1" thickBot="1" x14ac:dyDescent="0.3">
      <c r="A44" s="268"/>
      <c r="B44" s="284" t="s">
        <v>17</v>
      </c>
      <c r="C44" s="280"/>
      <c r="D44" s="300">
        <f>D37+D40+D41+D42+D43</f>
        <v>0</v>
      </c>
      <c r="E44" s="286">
        <f>E37+E40+E41+E42+E43</f>
        <v>0</v>
      </c>
      <c r="F44" s="177">
        <f>F37+F40+F41+F42+F43</f>
        <v>0</v>
      </c>
      <c r="H44" s="168"/>
      <c r="I44" s="268"/>
    </row>
    <row r="45" spans="1:10" s="174" customFormat="1" ht="15.75" thickBot="1" x14ac:dyDescent="0.3">
      <c r="A45" s="166"/>
      <c r="B45" s="166"/>
      <c r="C45" s="166"/>
      <c r="D45" s="166"/>
      <c r="E45" s="166"/>
    </row>
    <row r="46" spans="1:10" ht="81.599999999999994" customHeight="1" thickBot="1" x14ac:dyDescent="0.3">
      <c r="B46" s="241"/>
      <c r="C46" s="239"/>
      <c r="D46" s="239"/>
      <c r="E46" s="239"/>
      <c r="F46" s="239"/>
      <c r="G46" s="240"/>
    </row>
    <row r="47" spans="1:10" s="179" customFormat="1" ht="15.75" x14ac:dyDescent="0.25">
      <c r="B47" s="166" t="s">
        <v>82</v>
      </c>
      <c r="D47" s="166"/>
      <c r="E47" s="166"/>
    </row>
    <row r="48" spans="1:10" ht="76.7" customHeight="1" x14ac:dyDescent="0.25">
      <c r="B48" s="614" t="s">
        <v>145</v>
      </c>
      <c r="C48" s="615"/>
      <c r="D48" s="615"/>
      <c r="E48" s="615"/>
      <c r="F48" s="615"/>
      <c r="G48" s="615"/>
    </row>
    <row r="49" spans="2:7" ht="33" customHeight="1" x14ac:dyDescent="0.25">
      <c r="B49" s="613" t="str">
        <f>IF(C20="Ja","Außerdem wird bestätigt, dass es sich bei der gegenständlichen Abrechnung um eine Endabrechnung handelt und keine weiteren Kosten für dieses Projekt geltend gemacht werden.","")</f>
        <v/>
      </c>
      <c r="C49" s="613"/>
      <c r="D49" s="613"/>
      <c r="E49" s="613"/>
      <c r="F49" s="613"/>
      <c r="G49" s="613"/>
    </row>
    <row r="54" spans="2:7" ht="80.25" customHeight="1" x14ac:dyDescent="0.25"/>
    <row r="55" spans="2:7" ht="17.25" customHeight="1" x14ac:dyDescent="0.25"/>
    <row r="56" spans="2:7" ht="66.95" customHeight="1" x14ac:dyDescent="0.25">
      <c r="F56" s="167"/>
      <c r="G56" s="167"/>
    </row>
  </sheetData>
  <sheetProtection algorithmName="SHA-512" hashValue="3VjDo+5XaSYUW76sUUZRbpBsSynvlW43Q4mQnVpsEhil0FCxzq+pUF1BI0y/iyUVRXNK/kRw7xQQYbQv6AWoFA==" saltValue="VtcGl5W58vTcyhUvBzZxIA==" spinCount="100000" sheet="1" objects="1" scenarios="1"/>
  <mergeCells count="23">
    <mergeCell ref="B49:G49"/>
    <mergeCell ref="A13:B13"/>
    <mergeCell ref="A15:B15"/>
    <mergeCell ref="C15:D15"/>
    <mergeCell ref="C13:G13"/>
    <mergeCell ref="C14:G14"/>
    <mergeCell ref="B48:G48"/>
    <mergeCell ref="A19:B19"/>
    <mergeCell ref="A18:B18"/>
    <mergeCell ref="A16:B16"/>
    <mergeCell ref="A22:G22"/>
    <mergeCell ref="A34:G34"/>
    <mergeCell ref="C12:D12"/>
    <mergeCell ref="A5:G5"/>
    <mergeCell ref="A8:B8"/>
    <mergeCell ref="A9:B9"/>
    <mergeCell ref="A10:B10"/>
    <mergeCell ref="C8:D8"/>
    <mergeCell ref="A12:B12"/>
    <mergeCell ref="C9:G9"/>
    <mergeCell ref="C10:G10"/>
    <mergeCell ref="F8:G8"/>
    <mergeCell ref="F12:G12"/>
  </mergeCells>
  <conditionalFormatting sqref="E37">
    <cfRule type="cellIs" dxfId="6" priority="2" operator="equal">
      <formula>FALSE</formula>
    </cfRule>
  </conditionalFormatting>
  <dataValidations count="2">
    <dataValidation type="list" allowBlank="1" showInputMessage="1" showErrorMessage="1" sqref="C16">
      <formula1>$H$16:$H$17</formula1>
    </dataValidation>
    <dataValidation type="list" allowBlank="1" showInputMessage="1" showErrorMessage="1" sqref="C20">
      <formula1>"Ja, Nein"</formula1>
    </dataValidation>
  </dataValidations>
  <pageMargins left="0.70866141732283472" right="0.70866141732283472" top="0.78740157480314965" bottom="0.78740157480314965" header="0.31496062992125984" footer="0.31496062992125984"/>
  <pageSetup paperSize="8" scale="89" orientation="portrait" r:id="rId1"/>
  <headerFooter>
    <oddFooter>&amp;C&amp;9&amp;F, &amp;A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62"/>
  <sheetViews>
    <sheetView view="pageBreakPreview" zoomScale="85" zoomScaleNormal="70" zoomScaleSheetLayoutView="85" workbookViewId="0">
      <selection activeCell="D9" sqref="D9"/>
    </sheetView>
  </sheetViews>
  <sheetFormatPr baseColWidth="10" defaultRowHeight="15" x14ac:dyDescent="0.25"/>
  <cols>
    <col min="1" max="1" width="4.28515625" style="555" customWidth="1"/>
    <col min="2" max="2" width="26.7109375" style="555" customWidth="1"/>
    <col min="3" max="3" width="20" style="555" customWidth="1"/>
    <col min="4" max="4" width="14" style="555" customWidth="1"/>
    <col min="5" max="5" width="39.7109375" style="555" customWidth="1"/>
    <col min="6" max="6" width="12.7109375" style="555" customWidth="1"/>
    <col min="7" max="7" width="11.5703125" style="555"/>
    <col min="8" max="8" width="35" style="555" customWidth="1"/>
    <col min="9" max="9" width="10.7109375" style="555" customWidth="1"/>
    <col min="10" max="256" width="11.5703125" style="555"/>
    <col min="257" max="257" width="4.28515625" style="555" customWidth="1"/>
    <col min="258" max="258" width="26.7109375" style="555" customWidth="1"/>
    <col min="259" max="259" width="20" style="555" customWidth="1"/>
    <col min="260" max="260" width="14" style="555" customWidth="1"/>
    <col min="261" max="261" width="39.7109375" style="555" customWidth="1"/>
    <col min="262" max="262" width="12.7109375" style="555" customWidth="1"/>
    <col min="263" max="263" width="11.5703125" style="555"/>
    <col min="264" max="264" width="35" style="555" customWidth="1"/>
    <col min="265" max="265" width="10.7109375" style="555" customWidth="1"/>
    <col min="266" max="512" width="11.5703125" style="555"/>
    <col min="513" max="513" width="4.28515625" style="555" customWidth="1"/>
    <col min="514" max="514" width="26.7109375" style="555" customWidth="1"/>
    <col min="515" max="515" width="20" style="555" customWidth="1"/>
    <col min="516" max="516" width="14" style="555" customWidth="1"/>
    <col min="517" max="517" width="39.7109375" style="555" customWidth="1"/>
    <col min="518" max="518" width="12.7109375" style="555" customWidth="1"/>
    <col min="519" max="519" width="11.5703125" style="555"/>
    <col min="520" max="520" width="35" style="555" customWidth="1"/>
    <col min="521" max="521" width="10.7109375" style="555" customWidth="1"/>
    <col min="522" max="768" width="11.5703125" style="555"/>
    <col min="769" max="769" width="4.28515625" style="555" customWidth="1"/>
    <col min="770" max="770" width="26.7109375" style="555" customWidth="1"/>
    <col min="771" max="771" width="20" style="555" customWidth="1"/>
    <col min="772" max="772" width="14" style="555" customWidth="1"/>
    <col min="773" max="773" width="39.7109375" style="555" customWidth="1"/>
    <col min="774" max="774" width="12.7109375" style="555" customWidth="1"/>
    <col min="775" max="775" width="11.5703125" style="555"/>
    <col min="776" max="776" width="35" style="555" customWidth="1"/>
    <col min="777" max="777" width="10.7109375" style="555" customWidth="1"/>
    <col min="778" max="1024" width="11.5703125" style="555"/>
    <col min="1025" max="1025" width="4.28515625" style="555" customWidth="1"/>
    <col min="1026" max="1026" width="26.7109375" style="555" customWidth="1"/>
    <col min="1027" max="1027" width="20" style="555" customWidth="1"/>
    <col min="1028" max="1028" width="14" style="555" customWidth="1"/>
    <col min="1029" max="1029" width="39.7109375" style="555" customWidth="1"/>
    <col min="1030" max="1030" width="12.7109375" style="555" customWidth="1"/>
    <col min="1031" max="1031" width="11.5703125" style="555"/>
    <col min="1032" max="1032" width="35" style="555" customWidth="1"/>
    <col min="1033" max="1033" width="10.7109375" style="555" customWidth="1"/>
    <col min="1034" max="1280" width="11.5703125" style="555"/>
    <col min="1281" max="1281" width="4.28515625" style="555" customWidth="1"/>
    <col min="1282" max="1282" width="26.7109375" style="555" customWidth="1"/>
    <col min="1283" max="1283" width="20" style="555" customWidth="1"/>
    <col min="1284" max="1284" width="14" style="555" customWidth="1"/>
    <col min="1285" max="1285" width="39.7109375" style="555" customWidth="1"/>
    <col min="1286" max="1286" width="12.7109375" style="555" customWidth="1"/>
    <col min="1287" max="1287" width="11.5703125" style="555"/>
    <col min="1288" max="1288" width="35" style="555" customWidth="1"/>
    <col min="1289" max="1289" width="10.7109375" style="555" customWidth="1"/>
    <col min="1290" max="1536" width="11.5703125" style="555"/>
    <col min="1537" max="1537" width="4.28515625" style="555" customWidth="1"/>
    <col min="1538" max="1538" width="26.7109375" style="555" customWidth="1"/>
    <col min="1539" max="1539" width="20" style="555" customWidth="1"/>
    <col min="1540" max="1540" width="14" style="555" customWidth="1"/>
    <col min="1541" max="1541" width="39.7109375" style="555" customWidth="1"/>
    <col min="1542" max="1542" width="12.7109375" style="555" customWidth="1"/>
    <col min="1543" max="1543" width="11.5703125" style="555"/>
    <col min="1544" max="1544" width="35" style="555" customWidth="1"/>
    <col min="1545" max="1545" width="10.7109375" style="555" customWidth="1"/>
    <col min="1546" max="1792" width="11.5703125" style="555"/>
    <col min="1793" max="1793" width="4.28515625" style="555" customWidth="1"/>
    <col min="1794" max="1794" width="26.7109375" style="555" customWidth="1"/>
    <col min="1795" max="1795" width="20" style="555" customWidth="1"/>
    <col min="1796" max="1796" width="14" style="555" customWidth="1"/>
    <col min="1797" max="1797" width="39.7109375" style="555" customWidth="1"/>
    <col min="1798" max="1798" width="12.7109375" style="555" customWidth="1"/>
    <col min="1799" max="1799" width="11.5703125" style="555"/>
    <col min="1800" max="1800" width="35" style="555" customWidth="1"/>
    <col min="1801" max="1801" width="10.7109375" style="555" customWidth="1"/>
    <col min="1802" max="2048" width="11.5703125" style="555"/>
    <col min="2049" max="2049" width="4.28515625" style="555" customWidth="1"/>
    <col min="2050" max="2050" width="26.7109375" style="555" customWidth="1"/>
    <col min="2051" max="2051" width="20" style="555" customWidth="1"/>
    <col min="2052" max="2052" width="14" style="555" customWidth="1"/>
    <col min="2053" max="2053" width="39.7109375" style="555" customWidth="1"/>
    <col min="2054" max="2054" width="12.7109375" style="555" customWidth="1"/>
    <col min="2055" max="2055" width="11.5703125" style="555"/>
    <col min="2056" max="2056" width="35" style="555" customWidth="1"/>
    <col min="2057" max="2057" width="10.7109375" style="555" customWidth="1"/>
    <col min="2058" max="2304" width="11.5703125" style="555"/>
    <col min="2305" max="2305" width="4.28515625" style="555" customWidth="1"/>
    <col min="2306" max="2306" width="26.7109375" style="555" customWidth="1"/>
    <col min="2307" max="2307" width="20" style="555" customWidth="1"/>
    <col min="2308" max="2308" width="14" style="555" customWidth="1"/>
    <col min="2309" max="2309" width="39.7109375" style="555" customWidth="1"/>
    <col min="2310" max="2310" width="12.7109375" style="555" customWidth="1"/>
    <col min="2311" max="2311" width="11.5703125" style="555"/>
    <col min="2312" max="2312" width="35" style="555" customWidth="1"/>
    <col min="2313" max="2313" width="10.7109375" style="555" customWidth="1"/>
    <col min="2314" max="2560" width="11.5703125" style="555"/>
    <col min="2561" max="2561" width="4.28515625" style="555" customWidth="1"/>
    <col min="2562" max="2562" width="26.7109375" style="555" customWidth="1"/>
    <col min="2563" max="2563" width="20" style="555" customWidth="1"/>
    <col min="2564" max="2564" width="14" style="555" customWidth="1"/>
    <col min="2565" max="2565" width="39.7109375" style="555" customWidth="1"/>
    <col min="2566" max="2566" width="12.7109375" style="555" customWidth="1"/>
    <col min="2567" max="2567" width="11.5703125" style="555"/>
    <col min="2568" max="2568" width="35" style="555" customWidth="1"/>
    <col min="2569" max="2569" width="10.7109375" style="555" customWidth="1"/>
    <col min="2570" max="2816" width="11.5703125" style="555"/>
    <col min="2817" max="2817" width="4.28515625" style="555" customWidth="1"/>
    <col min="2818" max="2818" width="26.7109375" style="555" customWidth="1"/>
    <col min="2819" max="2819" width="20" style="555" customWidth="1"/>
    <col min="2820" max="2820" width="14" style="555" customWidth="1"/>
    <col min="2821" max="2821" width="39.7109375" style="555" customWidth="1"/>
    <col min="2822" max="2822" width="12.7109375" style="555" customWidth="1"/>
    <col min="2823" max="2823" width="11.5703125" style="555"/>
    <col min="2824" max="2824" width="35" style="555" customWidth="1"/>
    <col min="2825" max="2825" width="10.7109375" style="555" customWidth="1"/>
    <col min="2826" max="3072" width="11.5703125" style="555"/>
    <col min="3073" max="3073" width="4.28515625" style="555" customWidth="1"/>
    <col min="3074" max="3074" width="26.7109375" style="555" customWidth="1"/>
    <col min="3075" max="3075" width="20" style="555" customWidth="1"/>
    <col min="3076" max="3076" width="14" style="555" customWidth="1"/>
    <col min="3077" max="3077" width="39.7109375" style="555" customWidth="1"/>
    <col min="3078" max="3078" width="12.7109375" style="555" customWidth="1"/>
    <col min="3079" max="3079" width="11.5703125" style="555"/>
    <col min="3080" max="3080" width="35" style="555" customWidth="1"/>
    <col min="3081" max="3081" width="10.7109375" style="555" customWidth="1"/>
    <col min="3082" max="3328" width="11.5703125" style="555"/>
    <col min="3329" max="3329" width="4.28515625" style="555" customWidth="1"/>
    <col min="3330" max="3330" width="26.7109375" style="555" customWidth="1"/>
    <col min="3331" max="3331" width="20" style="555" customWidth="1"/>
    <col min="3332" max="3332" width="14" style="555" customWidth="1"/>
    <col min="3333" max="3333" width="39.7109375" style="555" customWidth="1"/>
    <col min="3334" max="3334" width="12.7109375" style="555" customWidth="1"/>
    <col min="3335" max="3335" width="11.5703125" style="555"/>
    <col min="3336" max="3336" width="35" style="555" customWidth="1"/>
    <col min="3337" max="3337" width="10.7109375" style="555" customWidth="1"/>
    <col min="3338" max="3584" width="11.5703125" style="555"/>
    <col min="3585" max="3585" width="4.28515625" style="555" customWidth="1"/>
    <col min="3586" max="3586" width="26.7109375" style="555" customWidth="1"/>
    <col min="3587" max="3587" width="20" style="555" customWidth="1"/>
    <col min="3588" max="3588" width="14" style="555" customWidth="1"/>
    <col min="3589" max="3589" width="39.7109375" style="555" customWidth="1"/>
    <col min="3590" max="3590" width="12.7109375" style="555" customWidth="1"/>
    <col min="3591" max="3591" width="11.5703125" style="555"/>
    <col min="3592" max="3592" width="35" style="555" customWidth="1"/>
    <col min="3593" max="3593" width="10.7109375" style="555" customWidth="1"/>
    <col min="3594" max="3840" width="11.5703125" style="555"/>
    <col min="3841" max="3841" width="4.28515625" style="555" customWidth="1"/>
    <col min="3842" max="3842" width="26.7109375" style="555" customWidth="1"/>
    <col min="3843" max="3843" width="20" style="555" customWidth="1"/>
    <col min="3844" max="3844" width="14" style="555" customWidth="1"/>
    <col min="3845" max="3845" width="39.7109375" style="555" customWidth="1"/>
    <col min="3846" max="3846" width="12.7109375" style="555" customWidth="1"/>
    <col min="3847" max="3847" width="11.5703125" style="555"/>
    <col min="3848" max="3848" width="35" style="555" customWidth="1"/>
    <col min="3849" max="3849" width="10.7109375" style="555" customWidth="1"/>
    <col min="3850" max="4096" width="11.5703125" style="555"/>
    <col min="4097" max="4097" width="4.28515625" style="555" customWidth="1"/>
    <col min="4098" max="4098" width="26.7109375" style="555" customWidth="1"/>
    <col min="4099" max="4099" width="20" style="555" customWidth="1"/>
    <col min="4100" max="4100" width="14" style="555" customWidth="1"/>
    <col min="4101" max="4101" width="39.7109375" style="555" customWidth="1"/>
    <col min="4102" max="4102" width="12.7109375" style="555" customWidth="1"/>
    <col min="4103" max="4103" width="11.5703125" style="555"/>
    <col min="4104" max="4104" width="35" style="555" customWidth="1"/>
    <col min="4105" max="4105" width="10.7109375" style="555" customWidth="1"/>
    <col min="4106" max="4352" width="11.5703125" style="555"/>
    <col min="4353" max="4353" width="4.28515625" style="555" customWidth="1"/>
    <col min="4354" max="4354" width="26.7109375" style="555" customWidth="1"/>
    <col min="4355" max="4355" width="20" style="555" customWidth="1"/>
    <col min="4356" max="4356" width="14" style="555" customWidth="1"/>
    <col min="4357" max="4357" width="39.7109375" style="555" customWidth="1"/>
    <col min="4358" max="4358" width="12.7109375" style="555" customWidth="1"/>
    <col min="4359" max="4359" width="11.5703125" style="555"/>
    <col min="4360" max="4360" width="35" style="555" customWidth="1"/>
    <col min="4361" max="4361" width="10.7109375" style="555" customWidth="1"/>
    <col min="4362" max="4608" width="11.5703125" style="555"/>
    <col min="4609" max="4609" width="4.28515625" style="555" customWidth="1"/>
    <col min="4610" max="4610" width="26.7109375" style="555" customWidth="1"/>
    <col min="4611" max="4611" width="20" style="555" customWidth="1"/>
    <col min="4612" max="4612" width="14" style="555" customWidth="1"/>
    <col min="4613" max="4613" width="39.7109375" style="555" customWidth="1"/>
    <col min="4614" max="4614" width="12.7109375" style="555" customWidth="1"/>
    <col min="4615" max="4615" width="11.5703125" style="555"/>
    <col min="4616" max="4616" width="35" style="555" customWidth="1"/>
    <col min="4617" max="4617" width="10.7109375" style="555" customWidth="1"/>
    <col min="4618" max="4864" width="11.5703125" style="555"/>
    <col min="4865" max="4865" width="4.28515625" style="555" customWidth="1"/>
    <col min="4866" max="4866" width="26.7109375" style="555" customWidth="1"/>
    <col min="4867" max="4867" width="20" style="555" customWidth="1"/>
    <col min="4868" max="4868" width="14" style="555" customWidth="1"/>
    <col min="4869" max="4869" width="39.7109375" style="555" customWidth="1"/>
    <col min="4870" max="4870" width="12.7109375" style="555" customWidth="1"/>
    <col min="4871" max="4871" width="11.5703125" style="555"/>
    <col min="4872" max="4872" width="35" style="555" customWidth="1"/>
    <col min="4873" max="4873" width="10.7109375" style="555" customWidth="1"/>
    <col min="4874" max="5120" width="11.5703125" style="555"/>
    <col min="5121" max="5121" width="4.28515625" style="555" customWidth="1"/>
    <col min="5122" max="5122" width="26.7109375" style="555" customWidth="1"/>
    <col min="5123" max="5123" width="20" style="555" customWidth="1"/>
    <col min="5124" max="5124" width="14" style="555" customWidth="1"/>
    <col min="5125" max="5125" width="39.7109375" style="555" customWidth="1"/>
    <col min="5126" max="5126" width="12.7109375" style="555" customWidth="1"/>
    <col min="5127" max="5127" width="11.5703125" style="555"/>
    <col min="5128" max="5128" width="35" style="555" customWidth="1"/>
    <col min="5129" max="5129" width="10.7109375" style="555" customWidth="1"/>
    <col min="5130" max="5376" width="11.5703125" style="555"/>
    <col min="5377" max="5377" width="4.28515625" style="555" customWidth="1"/>
    <col min="5378" max="5378" width="26.7109375" style="555" customWidth="1"/>
    <col min="5379" max="5379" width="20" style="555" customWidth="1"/>
    <col min="5380" max="5380" width="14" style="555" customWidth="1"/>
    <col min="5381" max="5381" width="39.7109375" style="555" customWidth="1"/>
    <col min="5382" max="5382" width="12.7109375" style="555" customWidth="1"/>
    <col min="5383" max="5383" width="11.5703125" style="555"/>
    <col min="5384" max="5384" width="35" style="555" customWidth="1"/>
    <col min="5385" max="5385" width="10.7109375" style="555" customWidth="1"/>
    <col min="5386" max="5632" width="11.5703125" style="555"/>
    <col min="5633" max="5633" width="4.28515625" style="555" customWidth="1"/>
    <col min="5634" max="5634" width="26.7109375" style="555" customWidth="1"/>
    <col min="5635" max="5635" width="20" style="555" customWidth="1"/>
    <col min="5636" max="5636" width="14" style="555" customWidth="1"/>
    <col min="5637" max="5637" width="39.7109375" style="555" customWidth="1"/>
    <col min="5638" max="5638" width="12.7109375" style="555" customWidth="1"/>
    <col min="5639" max="5639" width="11.5703125" style="555"/>
    <col min="5640" max="5640" width="35" style="555" customWidth="1"/>
    <col min="5641" max="5641" width="10.7109375" style="555" customWidth="1"/>
    <col min="5642" max="5888" width="11.5703125" style="555"/>
    <col min="5889" max="5889" width="4.28515625" style="555" customWidth="1"/>
    <col min="5890" max="5890" width="26.7109375" style="555" customWidth="1"/>
    <col min="5891" max="5891" width="20" style="555" customWidth="1"/>
    <col min="5892" max="5892" width="14" style="555" customWidth="1"/>
    <col min="5893" max="5893" width="39.7109375" style="555" customWidth="1"/>
    <col min="5894" max="5894" width="12.7109375" style="555" customWidth="1"/>
    <col min="5895" max="5895" width="11.5703125" style="555"/>
    <col min="5896" max="5896" width="35" style="555" customWidth="1"/>
    <col min="5897" max="5897" width="10.7109375" style="555" customWidth="1"/>
    <col min="5898" max="6144" width="11.5703125" style="555"/>
    <col min="6145" max="6145" width="4.28515625" style="555" customWidth="1"/>
    <col min="6146" max="6146" width="26.7109375" style="555" customWidth="1"/>
    <col min="6147" max="6147" width="20" style="555" customWidth="1"/>
    <col min="6148" max="6148" width="14" style="555" customWidth="1"/>
    <col min="6149" max="6149" width="39.7109375" style="555" customWidth="1"/>
    <col min="6150" max="6150" width="12.7109375" style="555" customWidth="1"/>
    <col min="6151" max="6151" width="11.5703125" style="555"/>
    <col min="6152" max="6152" width="35" style="555" customWidth="1"/>
    <col min="6153" max="6153" width="10.7109375" style="555" customWidth="1"/>
    <col min="6154" max="6400" width="11.5703125" style="555"/>
    <col min="6401" max="6401" width="4.28515625" style="555" customWidth="1"/>
    <col min="6402" max="6402" width="26.7109375" style="555" customWidth="1"/>
    <col min="6403" max="6403" width="20" style="555" customWidth="1"/>
    <col min="6404" max="6404" width="14" style="555" customWidth="1"/>
    <col min="6405" max="6405" width="39.7109375" style="555" customWidth="1"/>
    <col min="6406" max="6406" width="12.7109375" style="555" customWidth="1"/>
    <col min="6407" max="6407" width="11.5703125" style="555"/>
    <col min="6408" max="6408" width="35" style="555" customWidth="1"/>
    <col min="6409" max="6409" width="10.7109375" style="555" customWidth="1"/>
    <col min="6410" max="6656" width="11.5703125" style="555"/>
    <col min="6657" max="6657" width="4.28515625" style="555" customWidth="1"/>
    <col min="6658" max="6658" width="26.7109375" style="555" customWidth="1"/>
    <col min="6659" max="6659" width="20" style="555" customWidth="1"/>
    <col min="6660" max="6660" width="14" style="555" customWidth="1"/>
    <col min="6661" max="6661" width="39.7109375" style="555" customWidth="1"/>
    <col min="6662" max="6662" width="12.7109375" style="555" customWidth="1"/>
    <col min="6663" max="6663" width="11.5703125" style="555"/>
    <col min="6664" max="6664" width="35" style="555" customWidth="1"/>
    <col min="6665" max="6665" width="10.7109375" style="555" customWidth="1"/>
    <col min="6666" max="6912" width="11.5703125" style="555"/>
    <col min="6913" max="6913" width="4.28515625" style="555" customWidth="1"/>
    <col min="6914" max="6914" width="26.7109375" style="555" customWidth="1"/>
    <col min="6915" max="6915" width="20" style="555" customWidth="1"/>
    <col min="6916" max="6916" width="14" style="555" customWidth="1"/>
    <col min="6917" max="6917" width="39.7109375" style="555" customWidth="1"/>
    <col min="6918" max="6918" width="12.7109375" style="555" customWidth="1"/>
    <col min="6919" max="6919" width="11.5703125" style="555"/>
    <col min="6920" max="6920" width="35" style="555" customWidth="1"/>
    <col min="6921" max="6921" width="10.7109375" style="555" customWidth="1"/>
    <col min="6922" max="7168" width="11.5703125" style="555"/>
    <col min="7169" max="7169" width="4.28515625" style="555" customWidth="1"/>
    <col min="7170" max="7170" width="26.7109375" style="555" customWidth="1"/>
    <col min="7171" max="7171" width="20" style="555" customWidth="1"/>
    <col min="7172" max="7172" width="14" style="555" customWidth="1"/>
    <col min="7173" max="7173" width="39.7109375" style="555" customWidth="1"/>
    <col min="7174" max="7174" width="12.7109375" style="555" customWidth="1"/>
    <col min="7175" max="7175" width="11.5703125" style="555"/>
    <col min="7176" max="7176" width="35" style="555" customWidth="1"/>
    <col min="7177" max="7177" width="10.7109375" style="555" customWidth="1"/>
    <col min="7178" max="7424" width="11.5703125" style="555"/>
    <col min="7425" max="7425" width="4.28515625" style="555" customWidth="1"/>
    <col min="7426" max="7426" width="26.7109375" style="555" customWidth="1"/>
    <col min="7427" max="7427" width="20" style="555" customWidth="1"/>
    <col min="7428" max="7428" width="14" style="555" customWidth="1"/>
    <col min="7429" max="7429" width="39.7109375" style="555" customWidth="1"/>
    <col min="7430" max="7430" width="12.7109375" style="555" customWidth="1"/>
    <col min="7431" max="7431" width="11.5703125" style="555"/>
    <col min="7432" max="7432" width="35" style="555" customWidth="1"/>
    <col min="7433" max="7433" width="10.7109375" style="555" customWidth="1"/>
    <col min="7434" max="7680" width="11.5703125" style="555"/>
    <col min="7681" max="7681" width="4.28515625" style="555" customWidth="1"/>
    <col min="7682" max="7682" width="26.7109375" style="555" customWidth="1"/>
    <col min="7683" max="7683" width="20" style="555" customWidth="1"/>
    <col min="7684" max="7684" width="14" style="555" customWidth="1"/>
    <col min="7685" max="7685" width="39.7109375" style="555" customWidth="1"/>
    <col min="7686" max="7686" width="12.7109375" style="555" customWidth="1"/>
    <col min="7687" max="7687" width="11.5703125" style="555"/>
    <col min="7688" max="7688" width="35" style="555" customWidth="1"/>
    <col min="7689" max="7689" width="10.7109375" style="555" customWidth="1"/>
    <col min="7690" max="7936" width="11.5703125" style="555"/>
    <col min="7937" max="7937" width="4.28515625" style="555" customWidth="1"/>
    <col min="7938" max="7938" width="26.7109375" style="555" customWidth="1"/>
    <col min="7939" max="7939" width="20" style="555" customWidth="1"/>
    <col min="7940" max="7940" width="14" style="555" customWidth="1"/>
    <col min="7941" max="7941" width="39.7109375" style="555" customWidth="1"/>
    <col min="7942" max="7942" width="12.7109375" style="555" customWidth="1"/>
    <col min="7943" max="7943" width="11.5703125" style="555"/>
    <col min="7944" max="7944" width="35" style="555" customWidth="1"/>
    <col min="7945" max="7945" width="10.7109375" style="555" customWidth="1"/>
    <col min="7946" max="8192" width="11.5703125" style="555"/>
    <col min="8193" max="8193" width="4.28515625" style="555" customWidth="1"/>
    <col min="8194" max="8194" width="26.7109375" style="555" customWidth="1"/>
    <col min="8195" max="8195" width="20" style="555" customWidth="1"/>
    <col min="8196" max="8196" width="14" style="555" customWidth="1"/>
    <col min="8197" max="8197" width="39.7109375" style="555" customWidth="1"/>
    <col min="8198" max="8198" width="12.7109375" style="555" customWidth="1"/>
    <col min="8199" max="8199" width="11.5703125" style="555"/>
    <col min="8200" max="8200" width="35" style="555" customWidth="1"/>
    <col min="8201" max="8201" width="10.7109375" style="555" customWidth="1"/>
    <col min="8202" max="8448" width="11.5703125" style="555"/>
    <col min="8449" max="8449" width="4.28515625" style="555" customWidth="1"/>
    <col min="8450" max="8450" width="26.7109375" style="555" customWidth="1"/>
    <col min="8451" max="8451" width="20" style="555" customWidth="1"/>
    <col min="8452" max="8452" width="14" style="555" customWidth="1"/>
    <col min="8453" max="8453" width="39.7109375" style="555" customWidth="1"/>
    <col min="8454" max="8454" width="12.7109375" style="555" customWidth="1"/>
    <col min="8455" max="8455" width="11.5703125" style="555"/>
    <col min="8456" max="8456" width="35" style="555" customWidth="1"/>
    <col min="8457" max="8457" width="10.7109375" style="555" customWidth="1"/>
    <col min="8458" max="8704" width="11.5703125" style="555"/>
    <col min="8705" max="8705" width="4.28515625" style="555" customWidth="1"/>
    <col min="8706" max="8706" width="26.7109375" style="555" customWidth="1"/>
    <col min="8707" max="8707" width="20" style="555" customWidth="1"/>
    <col min="8708" max="8708" width="14" style="555" customWidth="1"/>
    <col min="8709" max="8709" width="39.7109375" style="555" customWidth="1"/>
    <col min="8710" max="8710" width="12.7109375" style="555" customWidth="1"/>
    <col min="8711" max="8711" width="11.5703125" style="555"/>
    <col min="8712" max="8712" width="35" style="555" customWidth="1"/>
    <col min="8713" max="8713" width="10.7109375" style="555" customWidth="1"/>
    <col min="8714" max="8960" width="11.5703125" style="555"/>
    <col min="8961" max="8961" width="4.28515625" style="555" customWidth="1"/>
    <col min="8962" max="8962" width="26.7109375" style="555" customWidth="1"/>
    <col min="8963" max="8963" width="20" style="555" customWidth="1"/>
    <col min="8964" max="8964" width="14" style="555" customWidth="1"/>
    <col min="8965" max="8965" width="39.7109375" style="555" customWidth="1"/>
    <col min="8966" max="8966" width="12.7109375" style="555" customWidth="1"/>
    <col min="8967" max="8967" width="11.5703125" style="555"/>
    <col min="8968" max="8968" width="35" style="555" customWidth="1"/>
    <col min="8969" max="8969" width="10.7109375" style="555" customWidth="1"/>
    <col min="8970" max="9216" width="11.5703125" style="555"/>
    <col min="9217" max="9217" width="4.28515625" style="555" customWidth="1"/>
    <col min="9218" max="9218" width="26.7109375" style="555" customWidth="1"/>
    <col min="9219" max="9219" width="20" style="555" customWidth="1"/>
    <col min="9220" max="9220" width="14" style="555" customWidth="1"/>
    <col min="9221" max="9221" width="39.7109375" style="555" customWidth="1"/>
    <col min="9222" max="9222" width="12.7109375" style="555" customWidth="1"/>
    <col min="9223" max="9223" width="11.5703125" style="555"/>
    <col min="9224" max="9224" width="35" style="555" customWidth="1"/>
    <col min="9225" max="9225" width="10.7109375" style="555" customWidth="1"/>
    <col min="9226" max="9472" width="11.5703125" style="555"/>
    <col min="9473" max="9473" width="4.28515625" style="555" customWidth="1"/>
    <col min="9474" max="9474" width="26.7109375" style="555" customWidth="1"/>
    <col min="9475" max="9475" width="20" style="555" customWidth="1"/>
    <col min="9476" max="9476" width="14" style="555" customWidth="1"/>
    <col min="9477" max="9477" width="39.7109375" style="555" customWidth="1"/>
    <col min="9478" max="9478" width="12.7109375" style="555" customWidth="1"/>
    <col min="9479" max="9479" width="11.5703125" style="555"/>
    <col min="9480" max="9480" width="35" style="555" customWidth="1"/>
    <col min="9481" max="9481" width="10.7109375" style="555" customWidth="1"/>
    <col min="9482" max="9728" width="11.5703125" style="555"/>
    <col min="9729" max="9729" width="4.28515625" style="555" customWidth="1"/>
    <col min="9730" max="9730" width="26.7109375" style="555" customWidth="1"/>
    <col min="9731" max="9731" width="20" style="555" customWidth="1"/>
    <col min="9732" max="9732" width="14" style="555" customWidth="1"/>
    <col min="9733" max="9733" width="39.7109375" style="555" customWidth="1"/>
    <col min="9734" max="9734" width="12.7109375" style="555" customWidth="1"/>
    <col min="9735" max="9735" width="11.5703125" style="555"/>
    <col min="9736" max="9736" width="35" style="555" customWidth="1"/>
    <col min="9737" max="9737" width="10.7109375" style="555" customWidth="1"/>
    <col min="9738" max="9984" width="11.5703125" style="555"/>
    <col min="9985" max="9985" width="4.28515625" style="555" customWidth="1"/>
    <col min="9986" max="9986" width="26.7109375" style="555" customWidth="1"/>
    <col min="9987" max="9987" width="20" style="555" customWidth="1"/>
    <col min="9988" max="9988" width="14" style="555" customWidth="1"/>
    <col min="9989" max="9989" width="39.7109375" style="555" customWidth="1"/>
    <col min="9990" max="9990" width="12.7109375" style="555" customWidth="1"/>
    <col min="9991" max="9991" width="11.5703125" style="555"/>
    <col min="9992" max="9992" width="35" style="555" customWidth="1"/>
    <col min="9993" max="9993" width="10.7109375" style="555" customWidth="1"/>
    <col min="9994" max="10240" width="11.5703125" style="555"/>
    <col min="10241" max="10241" width="4.28515625" style="555" customWidth="1"/>
    <col min="10242" max="10242" width="26.7109375" style="555" customWidth="1"/>
    <col min="10243" max="10243" width="20" style="555" customWidth="1"/>
    <col min="10244" max="10244" width="14" style="555" customWidth="1"/>
    <col min="10245" max="10245" width="39.7109375" style="555" customWidth="1"/>
    <col min="10246" max="10246" width="12.7109375" style="555" customWidth="1"/>
    <col min="10247" max="10247" width="11.5703125" style="555"/>
    <col min="10248" max="10248" width="35" style="555" customWidth="1"/>
    <col min="10249" max="10249" width="10.7109375" style="555" customWidth="1"/>
    <col min="10250" max="10496" width="11.5703125" style="555"/>
    <col min="10497" max="10497" width="4.28515625" style="555" customWidth="1"/>
    <col min="10498" max="10498" width="26.7109375" style="555" customWidth="1"/>
    <col min="10499" max="10499" width="20" style="555" customWidth="1"/>
    <col min="10500" max="10500" width="14" style="555" customWidth="1"/>
    <col min="10501" max="10501" width="39.7109375" style="555" customWidth="1"/>
    <col min="10502" max="10502" width="12.7109375" style="555" customWidth="1"/>
    <col min="10503" max="10503" width="11.5703125" style="555"/>
    <col min="10504" max="10504" width="35" style="555" customWidth="1"/>
    <col min="10505" max="10505" width="10.7109375" style="555" customWidth="1"/>
    <col min="10506" max="10752" width="11.5703125" style="555"/>
    <col min="10753" max="10753" width="4.28515625" style="555" customWidth="1"/>
    <col min="10754" max="10754" width="26.7109375" style="555" customWidth="1"/>
    <col min="10755" max="10755" width="20" style="555" customWidth="1"/>
    <col min="10756" max="10756" width="14" style="555" customWidth="1"/>
    <col min="10757" max="10757" width="39.7109375" style="555" customWidth="1"/>
    <col min="10758" max="10758" width="12.7109375" style="555" customWidth="1"/>
    <col min="10759" max="10759" width="11.5703125" style="555"/>
    <col min="10760" max="10760" width="35" style="555" customWidth="1"/>
    <col min="10761" max="10761" width="10.7109375" style="555" customWidth="1"/>
    <col min="10762" max="11008" width="11.5703125" style="555"/>
    <col min="11009" max="11009" width="4.28515625" style="555" customWidth="1"/>
    <col min="11010" max="11010" width="26.7109375" style="555" customWidth="1"/>
    <col min="11011" max="11011" width="20" style="555" customWidth="1"/>
    <col min="11012" max="11012" width="14" style="555" customWidth="1"/>
    <col min="11013" max="11013" width="39.7109375" style="555" customWidth="1"/>
    <col min="11014" max="11014" width="12.7109375" style="555" customWidth="1"/>
    <col min="11015" max="11015" width="11.5703125" style="555"/>
    <col min="11016" max="11016" width="35" style="555" customWidth="1"/>
    <col min="11017" max="11017" width="10.7109375" style="555" customWidth="1"/>
    <col min="11018" max="11264" width="11.5703125" style="555"/>
    <col min="11265" max="11265" width="4.28515625" style="555" customWidth="1"/>
    <col min="11266" max="11266" width="26.7109375" style="555" customWidth="1"/>
    <col min="11267" max="11267" width="20" style="555" customWidth="1"/>
    <col min="11268" max="11268" width="14" style="555" customWidth="1"/>
    <col min="11269" max="11269" width="39.7109375" style="555" customWidth="1"/>
    <col min="11270" max="11270" width="12.7109375" style="555" customWidth="1"/>
    <col min="11271" max="11271" width="11.5703125" style="555"/>
    <col min="11272" max="11272" width="35" style="555" customWidth="1"/>
    <col min="11273" max="11273" width="10.7109375" style="555" customWidth="1"/>
    <col min="11274" max="11520" width="11.5703125" style="555"/>
    <col min="11521" max="11521" width="4.28515625" style="555" customWidth="1"/>
    <col min="11522" max="11522" width="26.7109375" style="555" customWidth="1"/>
    <col min="11523" max="11523" width="20" style="555" customWidth="1"/>
    <col min="11524" max="11524" width="14" style="555" customWidth="1"/>
    <col min="11525" max="11525" width="39.7109375" style="555" customWidth="1"/>
    <col min="11526" max="11526" width="12.7109375" style="555" customWidth="1"/>
    <col min="11527" max="11527" width="11.5703125" style="555"/>
    <col min="11528" max="11528" width="35" style="555" customWidth="1"/>
    <col min="11529" max="11529" width="10.7109375" style="555" customWidth="1"/>
    <col min="11530" max="11776" width="11.5703125" style="555"/>
    <col min="11777" max="11777" width="4.28515625" style="555" customWidth="1"/>
    <col min="11778" max="11778" width="26.7109375" style="555" customWidth="1"/>
    <col min="11779" max="11779" width="20" style="555" customWidth="1"/>
    <col min="11780" max="11780" width="14" style="555" customWidth="1"/>
    <col min="11781" max="11781" width="39.7109375" style="555" customWidth="1"/>
    <col min="11782" max="11782" width="12.7109375" style="555" customWidth="1"/>
    <col min="11783" max="11783" width="11.5703125" style="555"/>
    <col min="11784" max="11784" width="35" style="555" customWidth="1"/>
    <col min="11785" max="11785" width="10.7109375" style="555" customWidth="1"/>
    <col min="11786" max="12032" width="11.5703125" style="555"/>
    <col min="12033" max="12033" width="4.28515625" style="555" customWidth="1"/>
    <col min="12034" max="12034" width="26.7109375" style="555" customWidth="1"/>
    <col min="12035" max="12035" width="20" style="555" customWidth="1"/>
    <col min="12036" max="12036" width="14" style="555" customWidth="1"/>
    <col min="12037" max="12037" width="39.7109375" style="555" customWidth="1"/>
    <col min="12038" max="12038" width="12.7109375" style="555" customWidth="1"/>
    <col min="12039" max="12039" width="11.5703125" style="555"/>
    <col min="12040" max="12040" width="35" style="555" customWidth="1"/>
    <col min="12041" max="12041" width="10.7109375" style="555" customWidth="1"/>
    <col min="12042" max="12288" width="11.5703125" style="555"/>
    <col min="12289" max="12289" width="4.28515625" style="555" customWidth="1"/>
    <col min="12290" max="12290" width="26.7109375" style="555" customWidth="1"/>
    <col min="12291" max="12291" width="20" style="555" customWidth="1"/>
    <col min="12292" max="12292" width="14" style="555" customWidth="1"/>
    <col min="12293" max="12293" width="39.7109375" style="555" customWidth="1"/>
    <col min="12294" max="12294" width="12.7109375" style="555" customWidth="1"/>
    <col min="12295" max="12295" width="11.5703125" style="555"/>
    <col min="12296" max="12296" width="35" style="555" customWidth="1"/>
    <col min="12297" max="12297" width="10.7109375" style="555" customWidth="1"/>
    <col min="12298" max="12544" width="11.5703125" style="555"/>
    <col min="12545" max="12545" width="4.28515625" style="555" customWidth="1"/>
    <col min="12546" max="12546" width="26.7109375" style="555" customWidth="1"/>
    <col min="12547" max="12547" width="20" style="555" customWidth="1"/>
    <col min="12548" max="12548" width="14" style="555" customWidth="1"/>
    <col min="12549" max="12549" width="39.7109375" style="555" customWidth="1"/>
    <col min="12550" max="12550" width="12.7109375" style="555" customWidth="1"/>
    <col min="12551" max="12551" width="11.5703125" style="555"/>
    <col min="12552" max="12552" width="35" style="555" customWidth="1"/>
    <col min="12553" max="12553" width="10.7109375" style="555" customWidth="1"/>
    <col min="12554" max="12800" width="11.5703125" style="555"/>
    <col min="12801" max="12801" width="4.28515625" style="555" customWidth="1"/>
    <col min="12802" max="12802" width="26.7109375" style="555" customWidth="1"/>
    <col min="12803" max="12803" width="20" style="555" customWidth="1"/>
    <col min="12804" max="12804" width="14" style="555" customWidth="1"/>
    <col min="12805" max="12805" width="39.7109375" style="555" customWidth="1"/>
    <col min="12806" max="12806" width="12.7109375" style="555" customWidth="1"/>
    <col min="12807" max="12807" width="11.5703125" style="555"/>
    <col min="12808" max="12808" width="35" style="555" customWidth="1"/>
    <col min="12809" max="12809" width="10.7109375" style="555" customWidth="1"/>
    <col min="12810" max="13056" width="11.5703125" style="555"/>
    <col min="13057" max="13057" width="4.28515625" style="555" customWidth="1"/>
    <col min="13058" max="13058" width="26.7109375" style="555" customWidth="1"/>
    <col min="13059" max="13059" width="20" style="555" customWidth="1"/>
    <col min="13060" max="13060" width="14" style="555" customWidth="1"/>
    <col min="13061" max="13061" width="39.7109375" style="555" customWidth="1"/>
    <col min="13062" max="13062" width="12.7109375" style="555" customWidth="1"/>
    <col min="13063" max="13063" width="11.5703125" style="555"/>
    <col min="13064" max="13064" width="35" style="555" customWidth="1"/>
    <col min="13065" max="13065" width="10.7109375" style="555" customWidth="1"/>
    <col min="13066" max="13312" width="11.5703125" style="555"/>
    <col min="13313" max="13313" width="4.28515625" style="555" customWidth="1"/>
    <col min="13314" max="13314" width="26.7109375" style="555" customWidth="1"/>
    <col min="13315" max="13315" width="20" style="555" customWidth="1"/>
    <col min="13316" max="13316" width="14" style="555" customWidth="1"/>
    <col min="13317" max="13317" width="39.7109375" style="555" customWidth="1"/>
    <col min="13318" max="13318" width="12.7109375" style="555" customWidth="1"/>
    <col min="13319" max="13319" width="11.5703125" style="555"/>
    <col min="13320" max="13320" width="35" style="555" customWidth="1"/>
    <col min="13321" max="13321" width="10.7109375" style="555" customWidth="1"/>
    <col min="13322" max="13568" width="11.5703125" style="555"/>
    <col min="13569" max="13569" width="4.28515625" style="555" customWidth="1"/>
    <col min="13570" max="13570" width="26.7109375" style="555" customWidth="1"/>
    <col min="13571" max="13571" width="20" style="555" customWidth="1"/>
    <col min="13572" max="13572" width="14" style="555" customWidth="1"/>
    <col min="13573" max="13573" width="39.7109375" style="555" customWidth="1"/>
    <col min="13574" max="13574" width="12.7109375" style="555" customWidth="1"/>
    <col min="13575" max="13575" width="11.5703125" style="555"/>
    <col min="13576" max="13576" width="35" style="555" customWidth="1"/>
    <col min="13577" max="13577" width="10.7109375" style="555" customWidth="1"/>
    <col min="13578" max="13824" width="11.5703125" style="555"/>
    <col min="13825" max="13825" width="4.28515625" style="555" customWidth="1"/>
    <col min="13826" max="13826" width="26.7109375" style="555" customWidth="1"/>
    <col min="13827" max="13827" width="20" style="555" customWidth="1"/>
    <col min="13828" max="13828" width="14" style="555" customWidth="1"/>
    <col min="13829" max="13829" width="39.7109375" style="555" customWidth="1"/>
    <col min="13830" max="13830" width="12.7109375" style="555" customWidth="1"/>
    <col min="13831" max="13831" width="11.5703125" style="555"/>
    <col min="13832" max="13832" width="35" style="555" customWidth="1"/>
    <col min="13833" max="13833" width="10.7109375" style="555" customWidth="1"/>
    <col min="13834" max="14080" width="11.5703125" style="555"/>
    <col min="14081" max="14081" width="4.28515625" style="555" customWidth="1"/>
    <col min="14082" max="14082" width="26.7109375" style="555" customWidth="1"/>
    <col min="14083" max="14083" width="20" style="555" customWidth="1"/>
    <col min="14084" max="14084" width="14" style="555" customWidth="1"/>
    <col min="14085" max="14085" width="39.7109375" style="555" customWidth="1"/>
    <col min="14086" max="14086" width="12.7109375" style="555" customWidth="1"/>
    <col min="14087" max="14087" width="11.5703125" style="555"/>
    <col min="14088" max="14088" width="35" style="555" customWidth="1"/>
    <col min="14089" max="14089" width="10.7109375" style="555" customWidth="1"/>
    <col min="14090" max="14336" width="11.5703125" style="555"/>
    <col min="14337" max="14337" width="4.28515625" style="555" customWidth="1"/>
    <col min="14338" max="14338" width="26.7109375" style="555" customWidth="1"/>
    <col min="14339" max="14339" width="20" style="555" customWidth="1"/>
    <col min="14340" max="14340" width="14" style="555" customWidth="1"/>
    <col min="14341" max="14341" width="39.7109375" style="555" customWidth="1"/>
    <col min="14342" max="14342" width="12.7109375" style="555" customWidth="1"/>
    <col min="14343" max="14343" width="11.5703125" style="555"/>
    <col min="14344" max="14344" width="35" style="555" customWidth="1"/>
    <col min="14345" max="14345" width="10.7109375" style="555" customWidth="1"/>
    <col min="14346" max="14592" width="11.5703125" style="555"/>
    <col min="14593" max="14593" width="4.28515625" style="555" customWidth="1"/>
    <col min="14594" max="14594" width="26.7109375" style="555" customWidth="1"/>
    <col min="14595" max="14595" width="20" style="555" customWidth="1"/>
    <col min="14596" max="14596" width="14" style="555" customWidth="1"/>
    <col min="14597" max="14597" width="39.7109375" style="555" customWidth="1"/>
    <col min="14598" max="14598" width="12.7109375" style="555" customWidth="1"/>
    <col min="14599" max="14599" width="11.5703125" style="555"/>
    <col min="14600" max="14600" width="35" style="555" customWidth="1"/>
    <col min="14601" max="14601" width="10.7109375" style="555" customWidth="1"/>
    <col min="14602" max="14848" width="11.5703125" style="555"/>
    <col min="14849" max="14849" width="4.28515625" style="555" customWidth="1"/>
    <col min="14850" max="14850" width="26.7109375" style="555" customWidth="1"/>
    <col min="14851" max="14851" width="20" style="555" customWidth="1"/>
    <col min="14852" max="14852" width="14" style="555" customWidth="1"/>
    <col min="14853" max="14853" width="39.7109375" style="555" customWidth="1"/>
    <col min="14854" max="14854" width="12.7109375" style="555" customWidth="1"/>
    <col min="14855" max="14855" width="11.5703125" style="555"/>
    <col min="14856" max="14856" width="35" style="555" customWidth="1"/>
    <col min="14857" max="14857" width="10.7109375" style="555" customWidth="1"/>
    <col min="14858" max="15104" width="11.5703125" style="555"/>
    <col min="15105" max="15105" width="4.28515625" style="555" customWidth="1"/>
    <col min="15106" max="15106" width="26.7109375" style="555" customWidth="1"/>
    <col min="15107" max="15107" width="20" style="555" customWidth="1"/>
    <col min="15108" max="15108" width="14" style="555" customWidth="1"/>
    <col min="15109" max="15109" width="39.7109375" style="555" customWidth="1"/>
    <col min="15110" max="15110" width="12.7109375" style="555" customWidth="1"/>
    <col min="15111" max="15111" width="11.5703125" style="555"/>
    <col min="15112" max="15112" width="35" style="555" customWidth="1"/>
    <col min="15113" max="15113" width="10.7109375" style="555" customWidth="1"/>
    <col min="15114" max="15360" width="11.5703125" style="555"/>
    <col min="15361" max="15361" width="4.28515625" style="555" customWidth="1"/>
    <col min="15362" max="15362" width="26.7109375" style="555" customWidth="1"/>
    <col min="15363" max="15363" width="20" style="555" customWidth="1"/>
    <col min="15364" max="15364" width="14" style="555" customWidth="1"/>
    <col min="15365" max="15365" width="39.7109375" style="555" customWidth="1"/>
    <col min="15366" max="15366" width="12.7109375" style="555" customWidth="1"/>
    <col min="15367" max="15367" width="11.5703125" style="555"/>
    <col min="15368" max="15368" width="35" style="555" customWidth="1"/>
    <col min="15369" max="15369" width="10.7109375" style="555" customWidth="1"/>
    <col min="15370" max="15616" width="11.5703125" style="555"/>
    <col min="15617" max="15617" width="4.28515625" style="555" customWidth="1"/>
    <col min="15618" max="15618" width="26.7109375" style="555" customWidth="1"/>
    <col min="15619" max="15619" width="20" style="555" customWidth="1"/>
    <col min="15620" max="15620" width="14" style="555" customWidth="1"/>
    <col min="15621" max="15621" width="39.7109375" style="555" customWidth="1"/>
    <col min="15622" max="15622" width="12.7109375" style="555" customWidth="1"/>
    <col min="15623" max="15623" width="11.5703125" style="555"/>
    <col min="15624" max="15624" width="35" style="555" customWidth="1"/>
    <col min="15625" max="15625" width="10.7109375" style="555" customWidth="1"/>
    <col min="15626" max="15872" width="11.5703125" style="555"/>
    <col min="15873" max="15873" width="4.28515625" style="555" customWidth="1"/>
    <col min="15874" max="15874" width="26.7109375" style="555" customWidth="1"/>
    <col min="15875" max="15875" width="20" style="555" customWidth="1"/>
    <col min="15876" max="15876" width="14" style="555" customWidth="1"/>
    <col min="15877" max="15877" width="39.7109375" style="555" customWidth="1"/>
    <col min="15878" max="15878" width="12.7109375" style="555" customWidth="1"/>
    <col min="15879" max="15879" width="11.5703125" style="555"/>
    <col min="15880" max="15880" width="35" style="555" customWidth="1"/>
    <col min="15881" max="15881" width="10.7109375" style="555" customWidth="1"/>
    <col min="15882" max="16128" width="11.5703125" style="555"/>
    <col min="16129" max="16129" width="4.28515625" style="555" customWidth="1"/>
    <col min="16130" max="16130" width="26.7109375" style="555" customWidth="1"/>
    <col min="16131" max="16131" width="20" style="555" customWidth="1"/>
    <col min="16132" max="16132" width="14" style="555" customWidth="1"/>
    <col min="16133" max="16133" width="39.7109375" style="555" customWidth="1"/>
    <col min="16134" max="16134" width="12.7109375" style="555" customWidth="1"/>
    <col min="16135" max="16135" width="11.5703125" style="555"/>
    <col min="16136" max="16136" width="35" style="555" customWidth="1"/>
    <col min="16137" max="16137" width="10.7109375" style="555" customWidth="1"/>
    <col min="16138" max="16384" width="11.5703125" style="555"/>
  </cols>
  <sheetData>
    <row r="4" spans="1:20" x14ac:dyDescent="0.25">
      <c r="A4" s="554" t="s">
        <v>90</v>
      </c>
      <c r="C4" s="641">
        <f>Übersicht!C8</f>
        <v>0</v>
      </c>
      <c r="D4" s="642"/>
      <c r="E4" s="556"/>
      <c r="F4" s="557"/>
      <c r="G4" s="557"/>
      <c r="H4" s="558"/>
      <c r="I4" s="558"/>
      <c r="J4" s="559"/>
      <c r="K4" s="559"/>
    </row>
    <row r="5" spans="1:20" x14ac:dyDescent="0.25">
      <c r="A5" s="554" t="s">
        <v>89</v>
      </c>
      <c r="C5" s="643">
        <f>Übersicht!C9</f>
        <v>0</v>
      </c>
      <c r="D5" s="644"/>
      <c r="E5" s="644"/>
      <c r="F5" s="644"/>
      <c r="G5" s="644"/>
      <c r="H5" s="644"/>
      <c r="I5" s="645"/>
      <c r="J5" s="560"/>
      <c r="K5" s="560"/>
      <c r="L5" s="560"/>
      <c r="M5" s="560"/>
      <c r="N5" s="560"/>
      <c r="O5" s="560"/>
      <c r="P5" s="560"/>
      <c r="Q5" s="560"/>
      <c r="R5" s="560"/>
      <c r="S5" s="560"/>
      <c r="T5" s="560"/>
    </row>
    <row r="6" spans="1:20" x14ac:dyDescent="0.25">
      <c r="A6" s="554" t="s">
        <v>88</v>
      </c>
      <c r="C6" s="643">
        <f>Übersicht!C10</f>
        <v>0</v>
      </c>
      <c r="D6" s="644"/>
      <c r="E6" s="644"/>
      <c r="F6" s="644"/>
      <c r="G6" s="644"/>
      <c r="H6" s="644"/>
      <c r="I6" s="645"/>
      <c r="J6" s="560"/>
      <c r="K6" s="560"/>
      <c r="L6" s="560"/>
      <c r="M6" s="560"/>
      <c r="N6" s="561"/>
      <c r="O6" s="561"/>
      <c r="P6" s="561"/>
      <c r="Q6" s="561"/>
      <c r="R6" s="561"/>
      <c r="S6" s="561"/>
      <c r="T6" s="561"/>
    </row>
    <row r="7" spans="1:20" x14ac:dyDescent="0.25">
      <c r="A7" s="554" t="s">
        <v>125</v>
      </c>
      <c r="C7" s="562">
        <f>Übersicht!C16</f>
        <v>0</v>
      </c>
      <c r="D7" s="563"/>
      <c r="E7" s="563"/>
      <c r="F7" s="563"/>
      <c r="G7" s="563"/>
      <c r="H7" s="563"/>
      <c r="I7" s="563"/>
      <c r="J7" s="564"/>
      <c r="K7" s="564"/>
      <c r="L7" s="564"/>
      <c r="M7" s="564"/>
      <c r="N7" s="564"/>
      <c r="O7" s="564"/>
      <c r="P7" s="564"/>
      <c r="Q7" s="564"/>
      <c r="R7" s="564"/>
      <c r="S7" s="564"/>
      <c r="T7" s="564"/>
    </row>
    <row r="8" spans="1:20" x14ac:dyDescent="0.25">
      <c r="A8" s="554" t="s">
        <v>85</v>
      </c>
      <c r="C8" s="565">
        <f>Übersicht!C19</f>
        <v>0</v>
      </c>
      <c r="D8" s="566">
        <f>Übersicht!D19</f>
        <v>0</v>
      </c>
      <c r="E8" s="563"/>
      <c r="F8" s="567"/>
      <c r="G8" s="568"/>
      <c r="H8" s="568"/>
      <c r="I8" s="560"/>
    </row>
    <row r="10" spans="1:20" ht="19.5" thickBot="1" x14ac:dyDescent="0.35">
      <c r="A10" s="569" t="s">
        <v>151</v>
      </c>
      <c r="B10" s="570"/>
      <c r="C10" s="570"/>
    </row>
    <row r="11" spans="1:20" ht="21.6" customHeight="1" x14ac:dyDescent="0.25">
      <c r="A11" s="646" t="s">
        <v>75</v>
      </c>
      <c r="B11" s="647"/>
      <c r="C11" s="647"/>
      <c r="D11" s="647"/>
      <c r="E11" s="647"/>
      <c r="F11" s="650" t="s">
        <v>105</v>
      </c>
      <c r="G11" s="647"/>
      <c r="H11" s="647"/>
      <c r="I11" s="651"/>
    </row>
    <row r="12" spans="1:20" ht="15" customHeight="1" thickBot="1" x14ac:dyDescent="0.3">
      <c r="A12" s="648"/>
      <c r="B12" s="649"/>
      <c r="C12" s="649"/>
      <c r="D12" s="649"/>
      <c r="E12" s="649"/>
      <c r="F12" s="648"/>
      <c r="G12" s="649"/>
      <c r="H12" s="649"/>
      <c r="I12" s="652"/>
    </row>
    <row r="13" spans="1:20" ht="58.35" customHeight="1" thickBot="1" x14ac:dyDescent="0.3">
      <c r="A13" s="571" t="s">
        <v>104</v>
      </c>
      <c r="B13" s="572" t="s">
        <v>126</v>
      </c>
      <c r="C13" s="572" t="s">
        <v>127</v>
      </c>
      <c r="D13" s="572" t="s">
        <v>128</v>
      </c>
      <c r="E13" s="573" t="s">
        <v>5</v>
      </c>
      <c r="F13" s="574" t="s">
        <v>128</v>
      </c>
      <c r="G13" s="638" t="s">
        <v>7</v>
      </c>
      <c r="H13" s="639"/>
      <c r="I13" s="640"/>
    </row>
    <row r="14" spans="1:20" x14ac:dyDescent="0.25">
      <c r="A14" s="575">
        <v>1</v>
      </c>
      <c r="B14" s="576"/>
      <c r="C14" s="576"/>
      <c r="D14" s="577"/>
      <c r="E14" s="578"/>
      <c r="F14" s="579"/>
      <c r="G14" s="635"/>
      <c r="H14" s="636"/>
      <c r="I14" s="637"/>
    </row>
    <row r="15" spans="1:20" x14ac:dyDescent="0.25">
      <c r="A15" s="580">
        <v>2</v>
      </c>
      <c r="B15" s="581"/>
      <c r="C15" s="581"/>
      <c r="D15" s="582"/>
      <c r="E15" s="583"/>
      <c r="F15" s="584"/>
      <c r="G15" s="623"/>
      <c r="H15" s="624"/>
      <c r="I15" s="625"/>
    </row>
    <row r="16" spans="1:20" x14ac:dyDescent="0.25">
      <c r="A16" s="580">
        <v>3</v>
      </c>
      <c r="B16" s="581"/>
      <c r="C16" s="581"/>
      <c r="D16" s="582"/>
      <c r="E16" s="583"/>
      <c r="F16" s="584"/>
      <c r="G16" s="623"/>
      <c r="H16" s="624"/>
      <c r="I16" s="625"/>
    </row>
    <row r="17" spans="1:9" x14ac:dyDescent="0.25">
      <c r="A17" s="580">
        <v>4</v>
      </c>
      <c r="B17" s="581"/>
      <c r="C17" s="581"/>
      <c r="D17" s="582"/>
      <c r="E17" s="583"/>
      <c r="F17" s="584"/>
      <c r="G17" s="632"/>
      <c r="H17" s="633"/>
      <c r="I17" s="634"/>
    </row>
    <row r="18" spans="1:9" x14ac:dyDescent="0.25">
      <c r="A18" s="580">
        <v>5</v>
      </c>
      <c r="B18" s="581"/>
      <c r="C18" s="581"/>
      <c r="D18" s="582"/>
      <c r="E18" s="583"/>
      <c r="F18" s="584"/>
      <c r="G18" s="632"/>
      <c r="H18" s="633"/>
      <c r="I18" s="634"/>
    </row>
    <row r="19" spans="1:9" x14ac:dyDescent="0.25">
      <c r="A19" s="580">
        <v>6</v>
      </c>
      <c r="B19" s="581"/>
      <c r="C19" s="581"/>
      <c r="D19" s="582"/>
      <c r="E19" s="583"/>
      <c r="F19" s="584"/>
      <c r="G19" s="632"/>
      <c r="H19" s="633"/>
      <c r="I19" s="634"/>
    </row>
    <row r="20" spans="1:9" x14ac:dyDescent="0.25">
      <c r="A20" s="580">
        <v>7</v>
      </c>
      <c r="B20" s="581"/>
      <c r="C20" s="581"/>
      <c r="D20" s="582"/>
      <c r="E20" s="583"/>
      <c r="F20" s="584"/>
      <c r="G20" s="632"/>
      <c r="H20" s="633"/>
      <c r="I20" s="634"/>
    </row>
    <row r="21" spans="1:9" x14ac:dyDescent="0.25">
      <c r="A21" s="580">
        <v>8</v>
      </c>
      <c r="B21" s="581"/>
      <c r="C21" s="581"/>
      <c r="D21" s="582"/>
      <c r="E21" s="583"/>
      <c r="F21" s="584"/>
      <c r="G21" s="632"/>
      <c r="H21" s="633"/>
      <c r="I21" s="634"/>
    </row>
    <row r="22" spans="1:9" x14ac:dyDescent="0.25">
      <c r="A22" s="580">
        <v>9</v>
      </c>
      <c r="B22" s="581"/>
      <c r="C22" s="581"/>
      <c r="D22" s="582"/>
      <c r="E22" s="583"/>
      <c r="F22" s="584"/>
      <c r="G22" s="632"/>
      <c r="H22" s="633"/>
      <c r="I22" s="634"/>
    </row>
    <row r="23" spans="1:9" x14ac:dyDescent="0.25">
      <c r="A23" s="580">
        <v>10</v>
      </c>
      <c r="B23" s="581"/>
      <c r="C23" s="581"/>
      <c r="D23" s="582"/>
      <c r="E23" s="583"/>
      <c r="F23" s="584"/>
      <c r="G23" s="632"/>
      <c r="H23" s="633"/>
      <c r="I23" s="634"/>
    </row>
    <row r="24" spans="1:9" x14ac:dyDescent="0.25">
      <c r="A24" s="580">
        <v>11</v>
      </c>
      <c r="B24" s="581"/>
      <c r="C24" s="581"/>
      <c r="D24" s="582"/>
      <c r="E24" s="583"/>
      <c r="F24" s="584"/>
      <c r="G24" s="632"/>
      <c r="H24" s="633"/>
      <c r="I24" s="634"/>
    </row>
    <row r="25" spans="1:9" x14ac:dyDescent="0.25">
      <c r="A25" s="580">
        <v>12</v>
      </c>
      <c r="B25" s="581"/>
      <c r="C25" s="581"/>
      <c r="D25" s="582"/>
      <c r="E25" s="583"/>
      <c r="F25" s="584"/>
      <c r="G25" s="632"/>
      <c r="H25" s="633"/>
      <c r="I25" s="634"/>
    </row>
    <row r="26" spans="1:9" x14ac:dyDescent="0.25">
      <c r="A26" s="580">
        <v>13</v>
      </c>
      <c r="B26" s="581"/>
      <c r="C26" s="581"/>
      <c r="D26" s="582"/>
      <c r="E26" s="583"/>
      <c r="F26" s="584"/>
      <c r="G26" s="632"/>
      <c r="H26" s="633"/>
      <c r="I26" s="634"/>
    </row>
    <row r="27" spans="1:9" x14ac:dyDescent="0.25">
      <c r="A27" s="580">
        <v>14</v>
      </c>
      <c r="B27" s="581"/>
      <c r="C27" s="581"/>
      <c r="D27" s="582"/>
      <c r="E27" s="583"/>
      <c r="F27" s="584"/>
      <c r="G27" s="632"/>
      <c r="H27" s="633"/>
      <c r="I27" s="634"/>
    </row>
    <row r="28" spans="1:9" x14ac:dyDescent="0.25">
      <c r="A28" s="580">
        <v>15</v>
      </c>
      <c r="B28" s="581"/>
      <c r="C28" s="581"/>
      <c r="D28" s="582"/>
      <c r="E28" s="583"/>
      <c r="F28" s="584"/>
      <c r="G28" s="632"/>
      <c r="H28" s="633"/>
      <c r="I28" s="634"/>
    </row>
    <row r="29" spans="1:9" x14ac:dyDescent="0.25">
      <c r="A29" s="580">
        <v>16</v>
      </c>
      <c r="B29" s="581"/>
      <c r="C29" s="581"/>
      <c r="D29" s="582"/>
      <c r="E29" s="583"/>
      <c r="F29" s="584"/>
      <c r="G29" s="632"/>
      <c r="H29" s="633"/>
      <c r="I29" s="634"/>
    </row>
    <row r="30" spans="1:9" x14ac:dyDescent="0.25">
      <c r="A30" s="580">
        <v>17</v>
      </c>
      <c r="B30" s="581"/>
      <c r="C30" s="581"/>
      <c r="D30" s="582"/>
      <c r="E30" s="583"/>
      <c r="F30" s="584"/>
      <c r="G30" s="632"/>
      <c r="H30" s="633"/>
      <c r="I30" s="634"/>
    </row>
    <row r="31" spans="1:9" x14ac:dyDescent="0.25">
      <c r="A31" s="580">
        <v>18</v>
      </c>
      <c r="B31" s="581"/>
      <c r="C31" s="581"/>
      <c r="D31" s="582"/>
      <c r="E31" s="583"/>
      <c r="F31" s="584"/>
      <c r="G31" s="632"/>
      <c r="H31" s="633"/>
      <c r="I31" s="634"/>
    </row>
    <row r="32" spans="1:9" x14ac:dyDescent="0.25">
      <c r="A32" s="580">
        <v>19</v>
      </c>
      <c r="B32" s="581"/>
      <c r="C32" s="581"/>
      <c r="D32" s="582"/>
      <c r="E32" s="583"/>
      <c r="F32" s="584"/>
      <c r="G32" s="632"/>
      <c r="H32" s="633"/>
      <c r="I32" s="634"/>
    </row>
    <row r="33" spans="1:9" x14ac:dyDescent="0.25">
      <c r="A33" s="580">
        <v>20</v>
      </c>
      <c r="B33" s="581"/>
      <c r="C33" s="581"/>
      <c r="D33" s="582"/>
      <c r="E33" s="583"/>
      <c r="F33" s="584"/>
      <c r="G33" s="632"/>
      <c r="H33" s="633"/>
      <c r="I33" s="634"/>
    </row>
    <row r="34" spans="1:9" x14ac:dyDescent="0.25">
      <c r="A34" s="580">
        <v>21</v>
      </c>
      <c r="B34" s="581"/>
      <c r="C34" s="581"/>
      <c r="D34" s="582"/>
      <c r="E34" s="583"/>
      <c r="F34" s="584"/>
      <c r="G34" s="632"/>
      <c r="H34" s="633"/>
      <c r="I34" s="634"/>
    </row>
    <row r="35" spans="1:9" x14ac:dyDescent="0.25">
      <c r="A35" s="580">
        <v>22</v>
      </c>
      <c r="B35" s="581"/>
      <c r="C35" s="581"/>
      <c r="D35" s="582"/>
      <c r="E35" s="583"/>
      <c r="F35" s="584"/>
      <c r="G35" s="632"/>
      <c r="H35" s="633"/>
      <c r="I35" s="634"/>
    </row>
    <row r="36" spans="1:9" x14ac:dyDescent="0.25">
      <c r="A36" s="580">
        <v>23</v>
      </c>
      <c r="B36" s="581"/>
      <c r="C36" s="581"/>
      <c r="D36" s="582"/>
      <c r="E36" s="583"/>
      <c r="F36" s="584"/>
      <c r="G36" s="632"/>
      <c r="H36" s="633"/>
      <c r="I36" s="634"/>
    </row>
    <row r="37" spans="1:9" x14ac:dyDescent="0.25">
      <c r="A37" s="580">
        <v>24</v>
      </c>
      <c r="B37" s="581"/>
      <c r="C37" s="581"/>
      <c r="D37" s="582"/>
      <c r="E37" s="583"/>
      <c r="F37" s="584"/>
      <c r="G37" s="632"/>
      <c r="H37" s="633"/>
      <c r="I37" s="634"/>
    </row>
    <row r="38" spans="1:9" x14ac:dyDescent="0.25">
      <c r="A38" s="580">
        <v>25</v>
      </c>
      <c r="B38" s="581"/>
      <c r="C38" s="581"/>
      <c r="D38" s="582"/>
      <c r="E38" s="583"/>
      <c r="F38" s="584"/>
      <c r="G38" s="632"/>
      <c r="H38" s="633"/>
      <c r="I38" s="634"/>
    </row>
    <row r="39" spans="1:9" x14ac:dyDescent="0.25">
      <c r="A39" s="580">
        <v>26</v>
      </c>
      <c r="B39" s="581"/>
      <c r="C39" s="581"/>
      <c r="D39" s="582"/>
      <c r="E39" s="583"/>
      <c r="F39" s="584"/>
      <c r="G39" s="632"/>
      <c r="H39" s="633"/>
      <c r="I39" s="634"/>
    </row>
    <row r="40" spans="1:9" x14ac:dyDescent="0.25">
      <c r="A40" s="580">
        <v>27</v>
      </c>
      <c r="B40" s="581"/>
      <c r="C40" s="581"/>
      <c r="D40" s="582"/>
      <c r="E40" s="583"/>
      <c r="F40" s="584"/>
      <c r="G40" s="632"/>
      <c r="H40" s="633"/>
      <c r="I40" s="634"/>
    </row>
    <row r="41" spans="1:9" x14ac:dyDescent="0.25">
      <c r="A41" s="580">
        <v>28</v>
      </c>
      <c r="B41" s="581"/>
      <c r="C41" s="581"/>
      <c r="D41" s="582"/>
      <c r="E41" s="583"/>
      <c r="F41" s="584"/>
      <c r="G41" s="632"/>
      <c r="H41" s="633"/>
      <c r="I41" s="634"/>
    </row>
    <row r="42" spans="1:9" x14ac:dyDescent="0.25">
      <c r="A42" s="580">
        <v>29</v>
      </c>
      <c r="B42" s="581"/>
      <c r="C42" s="581"/>
      <c r="D42" s="582"/>
      <c r="E42" s="583"/>
      <c r="F42" s="584"/>
      <c r="G42" s="632"/>
      <c r="H42" s="633"/>
      <c r="I42" s="634"/>
    </row>
    <row r="43" spans="1:9" x14ac:dyDescent="0.25">
      <c r="A43" s="580">
        <v>30</v>
      </c>
      <c r="B43" s="581"/>
      <c r="C43" s="581"/>
      <c r="D43" s="582"/>
      <c r="E43" s="583"/>
      <c r="F43" s="584"/>
      <c r="G43" s="632"/>
      <c r="H43" s="633"/>
      <c r="I43" s="634"/>
    </row>
    <row r="44" spans="1:9" hidden="1" x14ac:dyDescent="0.25">
      <c r="A44" s="580">
        <v>31</v>
      </c>
      <c r="B44" s="581"/>
      <c r="C44" s="581"/>
      <c r="D44" s="582"/>
      <c r="E44" s="583"/>
      <c r="F44" s="584"/>
      <c r="G44" s="632"/>
      <c r="H44" s="633"/>
      <c r="I44" s="634"/>
    </row>
    <row r="45" spans="1:9" hidden="1" x14ac:dyDescent="0.25">
      <c r="A45" s="580">
        <v>32</v>
      </c>
      <c r="B45" s="581"/>
      <c r="C45" s="581"/>
      <c r="D45" s="582"/>
      <c r="E45" s="583"/>
      <c r="F45" s="584"/>
      <c r="G45" s="632"/>
      <c r="H45" s="633"/>
      <c r="I45" s="634"/>
    </row>
    <row r="46" spans="1:9" hidden="1" x14ac:dyDescent="0.25">
      <c r="A46" s="580">
        <v>33</v>
      </c>
      <c r="B46" s="585"/>
      <c r="C46" s="585"/>
      <c r="D46" s="582"/>
      <c r="E46" s="583"/>
      <c r="F46" s="584"/>
      <c r="G46" s="623"/>
      <c r="H46" s="624"/>
      <c r="I46" s="625"/>
    </row>
    <row r="47" spans="1:9" hidden="1" x14ac:dyDescent="0.25">
      <c r="A47" s="580">
        <v>34</v>
      </c>
      <c r="B47" s="585"/>
      <c r="C47" s="585"/>
      <c r="D47" s="582"/>
      <c r="E47" s="583"/>
      <c r="F47" s="584"/>
      <c r="G47" s="623"/>
      <c r="H47" s="624"/>
      <c r="I47" s="625"/>
    </row>
    <row r="48" spans="1:9" hidden="1" x14ac:dyDescent="0.25">
      <c r="A48" s="580">
        <v>35</v>
      </c>
      <c r="B48" s="585"/>
      <c r="C48" s="585"/>
      <c r="D48" s="582"/>
      <c r="E48" s="583"/>
      <c r="F48" s="584"/>
      <c r="G48" s="623"/>
      <c r="H48" s="624"/>
      <c r="I48" s="625"/>
    </row>
    <row r="49" spans="1:13" hidden="1" x14ac:dyDescent="0.25">
      <c r="A49" s="580">
        <v>36</v>
      </c>
      <c r="B49" s="585"/>
      <c r="C49" s="585"/>
      <c r="D49" s="582"/>
      <c r="E49" s="583"/>
      <c r="F49" s="584"/>
      <c r="G49" s="623"/>
      <c r="H49" s="624"/>
      <c r="I49" s="625"/>
    </row>
    <row r="50" spans="1:13" hidden="1" x14ac:dyDescent="0.25">
      <c r="A50" s="580">
        <v>37</v>
      </c>
      <c r="B50" s="585"/>
      <c r="C50" s="585"/>
      <c r="D50" s="582"/>
      <c r="E50" s="583"/>
      <c r="F50" s="584"/>
      <c r="G50" s="623"/>
      <c r="H50" s="624"/>
      <c r="I50" s="625"/>
    </row>
    <row r="51" spans="1:13" hidden="1" x14ac:dyDescent="0.25">
      <c r="A51" s="580">
        <v>38</v>
      </c>
      <c r="B51" s="585"/>
      <c r="C51" s="585"/>
      <c r="D51" s="582"/>
      <c r="E51" s="583"/>
      <c r="F51" s="584"/>
      <c r="G51" s="623"/>
      <c r="H51" s="624"/>
      <c r="I51" s="625"/>
    </row>
    <row r="52" spans="1:13" hidden="1" x14ac:dyDescent="0.25">
      <c r="A52" s="580">
        <v>39</v>
      </c>
      <c r="B52" s="585"/>
      <c r="C52" s="585"/>
      <c r="D52" s="582"/>
      <c r="E52" s="583"/>
      <c r="F52" s="584"/>
      <c r="G52" s="623"/>
      <c r="H52" s="624"/>
      <c r="I52" s="625"/>
    </row>
    <row r="53" spans="1:13" hidden="1" x14ac:dyDescent="0.25">
      <c r="A53" s="586">
        <v>40</v>
      </c>
      <c r="B53" s="585"/>
      <c r="C53" s="585"/>
      <c r="D53" s="582"/>
      <c r="E53" s="583"/>
      <c r="F53" s="584"/>
      <c r="G53" s="623"/>
      <c r="H53" s="624"/>
      <c r="I53" s="625"/>
    </row>
    <row r="54" spans="1:13" ht="15.75" thickBot="1" x14ac:dyDescent="0.3">
      <c r="A54" s="587" t="s">
        <v>106</v>
      </c>
      <c r="B54" s="588"/>
      <c r="C54" s="589"/>
      <c r="D54" s="590">
        <f>SUM(D14:D53)</f>
        <v>0</v>
      </c>
      <c r="E54" s="591"/>
      <c r="F54" s="592">
        <f>SUM(F14:F53)</f>
        <v>0</v>
      </c>
      <c r="G54" s="626"/>
      <c r="H54" s="627"/>
      <c r="I54" s="628"/>
    </row>
    <row r="56" spans="1:13" ht="14.85" customHeight="1" thickBot="1" x14ac:dyDescent="0.3"/>
    <row r="57" spans="1:13" ht="15.75" hidden="1" thickBot="1" x14ac:dyDescent="0.3"/>
    <row r="58" spans="1:13" ht="15.75" hidden="1" thickBot="1" x14ac:dyDescent="0.3">
      <c r="A58" s="555" t="s">
        <v>106</v>
      </c>
    </row>
    <row r="59" spans="1:13" ht="15.75" hidden="1" thickBot="1" x14ac:dyDescent="0.3"/>
    <row r="60" spans="1:13" ht="70.349999999999994" customHeight="1" thickBot="1" x14ac:dyDescent="0.3">
      <c r="A60" s="629"/>
      <c r="B60" s="630"/>
      <c r="C60" s="630"/>
      <c r="D60" s="630"/>
      <c r="E60" s="631"/>
      <c r="F60" s="593"/>
      <c r="G60" s="561"/>
      <c r="H60" s="561"/>
    </row>
    <row r="61" spans="1:13" x14ac:dyDescent="0.25">
      <c r="A61" s="555" t="s">
        <v>82</v>
      </c>
    </row>
    <row r="62" spans="1:13" ht="51.6" customHeight="1" x14ac:dyDescent="0.25">
      <c r="A62" s="621" t="s">
        <v>145</v>
      </c>
      <c r="B62" s="622"/>
      <c r="C62" s="622"/>
      <c r="D62" s="622"/>
      <c r="E62" s="622"/>
      <c r="F62" s="622"/>
      <c r="G62" s="622"/>
      <c r="H62" s="622"/>
      <c r="I62" s="622"/>
      <c r="J62" s="594"/>
      <c r="K62" s="594"/>
      <c r="L62" s="594"/>
      <c r="M62" s="594"/>
    </row>
  </sheetData>
  <sheetProtection algorithmName="SHA-512" hashValue="iQVFT32mpFETIUTudKEhiPOb+i/Gyuu7IoyiXGrvsqaS69LU2lHWcBq19b++f2RjTRiJnO6hIfInI9Ak4MEIow==" saltValue="QTLejamxHMf8S1i37XGwfg==" spinCount="100000" sheet="1" formatColumns="0" formatRows="0"/>
  <mergeCells count="49">
    <mergeCell ref="G13:I13"/>
    <mergeCell ref="C4:D4"/>
    <mergeCell ref="C5:I5"/>
    <mergeCell ref="C6:I6"/>
    <mergeCell ref="A11:E12"/>
    <mergeCell ref="F11:I12"/>
    <mergeCell ref="G25:I25"/>
    <mergeCell ref="G14:I14"/>
    <mergeCell ref="G15:I15"/>
    <mergeCell ref="G16:I16"/>
    <mergeCell ref="G17:I17"/>
    <mergeCell ref="G18:I18"/>
    <mergeCell ref="G19:I19"/>
    <mergeCell ref="G20:I20"/>
    <mergeCell ref="G21:I21"/>
    <mergeCell ref="G22:I22"/>
    <mergeCell ref="G23:I23"/>
    <mergeCell ref="G24:I24"/>
    <mergeCell ref="G37:I37"/>
    <mergeCell ref="G26:I26"/>
    <mergeCell ref="G27:I27"/>
    <mergeCell ref="G28:I28"/>
    <mergeCell ref="G29:I29"/>
    <mergeCell ref="G30:I30"/>
    <mergeCell ref="G31:I31"/>
    <mergeCell ref="G32:I32"/>
    <mergeCell ref="G33:I33"/>
    <mergeCell ref="G34:I34"/>
    <mergeCell ref="G35:I35"/>
    <mergeCell ref="G36:I36"/>
    <mergeCell ref="G49:I49"/>
    <mergeCell ref="G38:I38"/>
    <mergeCell ref="G39:I39"/>
    <mergeCell ref="G40:I40"/>
    <mergeCell ref="G41:I41"/>
    <mergeCell ref="G42:I42"/>
    <mergeCell ref="G43:I43"/>
    <mergeCell ref="G44:I44"/>
    <mergeCell ref="G45:I45"/>
    <mergeCell ref="G46:I46"/>
    <mergeCell ref="G47:I47"/>
    <mergeCell ref="G48:I48"/>
    <mergeCell ref="A62:I62"/>
    <mergeCell ref="G50:I50"/>
    <mergeCell ref="G51:I51"/>
    <mergeCell ref="G52:I52"/>
    <mergeCell ref="G53:I53"/>
    <mergeCell ref="G54:I54"/>
    <mergeCell ref="A60:E60"/>
  </mergeCells>
  <pageMargins left="0.70866141732283472" right="0.70866141732283472" top="0.78740157480314965" bottom="0.78740157480314965" header="0.31496062992125984" footer="0.31496062992125984"/>
  <pageSetup paperSize="8" orientation="landscape" r:id="rId1"/>
  <headerFooter>
    <oddFooter>&amp;C&amp;9Belegsverzeichnis inkl. Soll-Ist-Vergleich;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133"/>
  <sheetViews>
    <sheetView view="pageBreakPreview" zoomScale="70" zoomScaleNormal="70" zoomScaleSheetLayoutView="70" zoomScalePageLayoutView="40" workbookViewId="0">
      <selection activeCell="K17" sqref="K17"/>
    </sheetView>
  </sheetViews>
  <sheetFormatPr baseColWidth="10" defaultColWidth="10.85546875" defaultRowHeight="15" x14ac:dyDescent="0.25"/>
  <cols>
    <col min="1" max="1" width="3.85546875" style="310" customWidth="1"/>
    <col min="2" max="2" width="28.42578125" style="310" customWidth="1"/>
    <col min="3" max="3" width="39.5703125" style="310" customWidth="1"/>
    <col min="4" max="5" width="12.7109375" style="310" customWidth="1"/>
    <col min="6" max="6" width="12.5703125" style="310" customWidth="1"/>
    <col min="7" max="7" width="12" style="310" customWidth="1"/>
    <col min="8" max="8" width="10.42578125" style="310" customWidth="1"/>
    <col min="9" max="10" width="10.85546875" style="310"/>
    <col min="11" max="11" width="12.42578125" style="310" customWidth="1"/>
    <col min="12" max="12" width="10.140625" style="310" customWidth="1"/>
    <col min="13" max="13" width="10.28515625" style="310" customWidth="1"/>
    <col min="14" max="14" width="11.42578125" style="310" customWidth="1"/>
    <col min="15" max="15" width="11.140625" style="310" customWidth="1"/>
    <col min="16" max="16" width="30.28515625" style="310" customWidth="1"/>
    <col min="17" max="19" width="10.85546875" style="310"/>
    <col min="20" max="20" width="28.42578125" style="310" customWidth="1"/>
    <col min="21" max="16384" width="10.85546875" style="310"/>
  </cols>
  <sheetData>
    <row r="6" spans="1:20" x14ac:dyDescent="0.25">
      <c r="A6" s="309" t="s">
        <v>90</v>
      </c>
      <c r="D6" s="658">
        <f>Übersicht!C8</f>
        <v>0</v>
      </c>
      <c r="E6" s="659"/>
      <c r="F6" s="659"/>
      <c r="G6" s="660"/>
      <c r="H6" s="311"/>
      <c r="I6" s="311"/>
      <c r="J6" s="311"/>
      <c r="K6" s="311"/>
      <c r="L6" s="312"/>
      <c r="M6" s="312"/>
      <c r="N6" s="312"/>
      <c r="O6" s="312"/>
      <c r="P6" s="312"/>
      <c r="Q6" s="312"/>
      <c r="R6" s="312"/>
      <c r="S6" s="312"/>
      <c r="T6" s="312"/>
    </row>
    <row r="7" spans="1:20" x14ac:dyDescent="0.25">
      <c r="A7" s="309" t="s">
        <v>89</v>
      </c>
      <c r="D7" s="661">
        <f>Übersicht!C9</f>
        <v>0</v>
      </c>
      <c r="E7" s="662"/>
      <c r="F7" s="662"/>
      <c r="G7" s="662"/>
      <c r="H7" s="662"/>
      <c r="I7" s="662"/>
      <c r="J7" s="662"/>
      <c r="K7" s="662"/>
      <c r="L7" s="662"/>
      <c r="M7" s="662"/>
      <c r="N7" s="662"/>
      <c r="O7" s="662"/>
      <c r="P7" s="662"/>
      <c r="Q7" s="662"/>
      <c r="R7" s="662"/>
      <c r="S7" s="662"/>
      <c r="T7" s="663"/>
    </row>
    <row r="8" spans="1:20" x14ac:dyDescent="0.25">
      <c r="A8" s="309" t="s">
        <v>88</v>
      </c>
      <c r="D8" s="661">
        <f>Übersicht!C10</f>
        <v>0</v>
      </c>
      <c r="E8" s="662"/>
      <c r="F8" s="662"/>
      <c r="G8" s="662"/>
      <c r="H8" s="662"/>
      <c r="I8" s="662"/>
      <c r="J8" s="662"/>
      <c r="K8" s="662"/>
      <c r="L8" s="662"/>
      <c r="M8" s="662"/>
      <c r="N8" s="662"/>
      <c r="O8" s="662"/>
      <c r="P8" s="662"/>
      <c r="Q8" s="662"/>
      <c r="R8" s="662"/>
      <c r="S8" s="662"/>
      <c r="T8" s="663"/>
    </row>
    <row r="9" spans="1:20" x14ac:dyDescent="0.25">
      <c r="A9" s="309" t="s">
        <v>123</v>
      </c>
      <c r="D9" s="313">
        <f>Übersicht!C16</f>
        <v>0</v>
      </c>
      <c r="E9" s="314"/>
    </row>
    <row r="10" spans="1:20" x14ac:dyDescent="0.25">
      <c r="A10" s="309" t="s">
        <v>85</v>
      </c>
      <c r="D10" s="664">
        <f>Übersicht!C19</f>
        <v>0</v>
      </c>
      <c r="E10" s="665"/>
      <c r="F10" s="665"/>
      <c r="G10" s="666">
        <f>Übersicht!D19</f>
        <v>0</v>
      </c>
      <c r="H10" s="667"/>
      <c r="J10" s="309"/>
      <c r="M10" s="315"/>
      <c r="N10" s="315"/>
      <c r="O10" s="315"/>
    </row>
    <row r="12" spans="1:20" ht="18.75" x14ac:dyDescent="0.3">
      <c r="A12" s="316" t="s">
        <v>135</v>
      </c>
      <c r="B12" s="317"/>
    </row>
    <row r="13" spans="1:20" ht="8.25" customHeight="1" thickBot="1" x14ac:dyDescent="0.3">
      <c r="A13" s="318"/>
    </row>
    <row r="14" spans="1:20" ht="21.4" customHeight="1" x14ac:dyDescent="0.25">
      <c r="A14" s="668" t="s">
        <v>75</v>
      </c>
      <c r="B14" s="669"/>
      <c r="C14" s="669"/>
      <c r="D14" s="669"/>
      <c r="E14" s="669"/>
      <c r="F14" s="669"/>
      <c r="G14" s="669"/>
      <c r="H14" s="669"/>
      <c r="I14" s="669"/>
      <c r="J14" s="669"/>
      <c r="K14" s="669"/>
      <c r="L14" s="669"/>
      <c r="M14" s="669"/>
      <c r="N14" s="669"/>
      <c r="O14" s="669"/>
      <c r="P14" s="670"/>
      <c r="Q14" s="674" t="s">
        <v>105</v>
      </c>
      <c r="R14" s="675"/>
      <c r="S14" s="675"/>
      <c r="T14" s="676"/>
    </row>
    <row r="15" spans="1:20" ht="15" customHeight="1" thickBot="1" x14ac:dyDescent="0.3">
      <c r="A15" s="671"/>
      <c r="B15" s="672"/>
      <c r="C15" s="672"/>
      <c r="D15" s="672"/>
      <c r="E15" s="672"/>
      <c r="F15" s="672"/>
      <c r="G15" s="672"/>
      <c r="H15" s="672"/>
      <c r="I15" s="672"/>
      <c r="J15" s="672"/>
      <c r="K15" s="672"/>
      <c r="L15" s="672"/>
      <c r="M15" s="672"/>
      <c r="N15" s="672"/>
      <c r="O15" s="672"/>
      <c r="P15" s="673"/>
      <c r="Q15" s="677"/>
      <c r="R15" s="678"/>
      <c r="S15" s="678"/>
      <c r="T15" s="679"/>
    </row>
    <row r="16" spans="1:20" ht="83.1" customHeight="1" thickBot="1" x14ac:dyDescent="0.3">
      <c r="A16" s="319" t="s">
        <v>104</v>
      </c>
      <c r="B16" s="320" t="s">
        <v>103</v>
      </c>
      <c r="C16" s="320" t="s">
        <v>102</v>
      </c>
      <c r="D16" s="320" t="s">
        <v>147</v>
      </c>
      <c r="E16" s="320" t="s">
        <v>148</v>
      </c>
      <c r="F16" s="320" t="s">
        <v>101</v>
      </c>
      <c r="G16" s="320" t="s">
        <v>100</v>
      </c>
      <c r="H16" s="320" t="s">
        <v>99</v>
      </c>
      <c r="I16" s="320" t="s">
        <v>98</v>
      </c>
      <c r="J16" s="321" t="s">
        <v>97</v>
      </c>
      <c r="K16" s="322" t="s">
        <v>96</v>
      </c>
      <c r="L16" s="320" t="s">
        <v>95</v>
      </c>
      <c r="M16" s="323" t="s">
        <v>94</v>
      </c>
      <c r="N16" s="324" t="s">
        <v>161</v>
      </c>
      <c r="O16" s="324" t="s">
        <v>162</v>
      </c>
      <c r="P16" s="325" t="s">
        <v>7</v>
      </c>
      <c r="Q16" s="324" t="s">
        <v>93</v>
      </c>
      <c r="R16" s="320" t="s">
        <v>92</v>
      </c>
      <c r="S16" s="320" t="s">
        <v>91</v>
      </c>
      <c r="T16" s="325" t="s">
        <v>7</v>
      </c>
    </row>
    <row r="17" spans="1:20" x14ac:dyDescent="0.25">
      <c r="A17" s="326">
        <v>1</v>
      </c>
      <c r="B17" s="327"/>
      <c r="C17" s="327"/>
      <c r="D17" s="328"/>
      <c r="E17" s="328"/>
      <c r="F17" s="329"/>
      <c r="G17" s="330"/>
      <c r="H17" s="331"/>
      <c r="I17" s="332"/>
      <c r="J17" s="333"/>
      <c r="K17" s="334"/>
      <c r="L17" s="332"/>
      <c r="M17" s="335"/>
      <c r="N17" s="336"/>
      <c r="O17" s="337"/>
      <c r="P17" s="338"/>
      <c r="Q17" s="339"/>
      <c r="R17" s="340"/>
      <c r="S17" s="340"/>
      <c r="T17" s="341"/>
    </row>
    <row r="18" spans="1:20" x14ac:dyDescent="0.25">
      <c r="A18" s="326">
        <v>2</v>
      </c>
      <c r="B18" s="342"/>
      <c r="C18" s="342"/>
      <c r="D18" s="343"/>
      <c r="E18" s="343"/>
      <c r="F18" s="344"/>
      <c r="G18" s="345"/>
      <c r="H18" s="346"/>
      <c r="I18" s="347"/>
      <c r="J18" s="348"/>
      <c r="K18" s="349"/>
      <c r="L18" s="347"/>
      <c r="M18" s="350"/>
      <c r="N18" s="351"/>
      <c r="O18" s="352"/>
      <c r="P18" s="353"/>
      <c r="Q18" s="354"/>
      <c r="R18" s="355"/>
      <c r="S18" s="355"/>
      <c r="T18" s="356"/>
    </row>
    <row r="19" spans="1:20" x14ac:dyDescent="0.25">
      <c r="A19" s="326">
        <v>3</v>
      </c>
      <c r="B19" s="342"/>
      <c r="C19" s="342"/>
      <c r="D19" s="343"/>
      <c r="E19" s="343"/>
      <c r="F19" s="344"/>
      <c r="G19" s="345"/>
      <c r="H19" s="346"/>
      <c r="I19" s="347"/>
      <c r="J19" s="348"/>
      <c r="K19" s="349"/>
      <c r="L19" s="347"/>
      <c r="M19" s="350"/>
      <c r="N19" s="351"/>
      <c r="O19" s="352"/>
      <c r="P19" s="353"/>
      <c r="Q19" s="354"/>
      <c r="R19" s="355"/>
      <c r="S19" s="355"/>
      <c r="T19" s="356"/>
    </row>
    <row r="20" spans="1:20" x14ac:dyDescent="0.25">
      <c r="A20" s="326">
        <v>4</v>
      </c>
      <c r="B20" s="342"/>
      <c r="C20" s="342"/>
      <c r="D20" s="343"/>
      <c r="E20" s="343"/>
      <c r="F20" s="344"/>
      <c r="G20" s="345"/>
      <c r="H20" s="346"/>
      <c r="I20" s="347"/>
      <c r="J20" s="348"/>
      <c r="K20" s="349"/>
      <c r="L20" s="347"/>
      <c r="M20" s="350"/>
      <c r="N20" s="351"/>
      <c r="O20" s="352"/>
      <c r="P20" s="353"/>
      <c r="Q20" s="354"/>
      <c r="R20" s="355"/>
      <c r="S20" s="355"/>
      <c r="T20" s="356"/>
    </row>
    <row r="21" spans="1:20" x14ac:dyDescent="0.25">
      <c r="A21" s="326">
        <v>5</v>
      </c>
      <c r="B21" s="342"/>
      <c r="C21" s="342"/>
      <c r="D21" s="343"/>
      <c r="E21" s="343"/>
      <c r="F21" s="344"/>
      <c r="G21" s="345"/>
      <c r="H21" s="346"/>
      <c r="I21" s="347"/>
      <c r="J21" s="348"/>
      <c r="K21" s="349"/>
      <c r="L21" s="347"/>
      <c r="M21" s="350"/>
      <c r="N21" s="351"/>
      <c r="O21" s="352"/>
      <c r="P21" s="353"/>
      <c r="Q21" s="354"/>
      <c r="R21" s="355"/>
      <c r="S21" s="355"/>
      <c r="T21" s="356"/>
    </row>
    <row r="22" spans="1:20" x14ac:dyDescent="0.25">
      <c r="A22" s="326">
        <v>6</v>
      </c>
      <c r="B22" s="342"/>
      <c r="C22" s="342"/>
      <c r="D22" s="343"/>
      <c r="E22" s="343"/>
      <c r="F22" s="344"/>
      <c r="G22" s="345"/>
      <c r="H22" s="346"/>
      <c r="I22" s="347"/>
      <c r="J22" s="348"/>
      <c r="K22" s="349"/>
      <c r="L22" s="347"/>
      <c r="M22" s="350"/>
      <c r="N22" s="351"/>
      <c r="O22" s="352"/>
      <c r="P22" s="353"/>
      <c r="Q22" s="354"/>
      <c r="R22" s="355"/>
      <c r="S22" s="355"/>
      <c r="T22" s="356"/>
    </row>
    <row r="23" spans="1:20" x14ac:dyDescent="0.25">
      <c r="A23" s="326">
        <v>7</v>
      </c>
      <c r="B23" s="357"/>
      <c r="C23" s="342"/>
      <c r="D23" s="343"/>
      <c r="E23" s="343"/>
      <c r="F23" s="344"/>
      <c r="G23" s="345"/>
      <c r="H23" s="346"/>
      <c r="I23" s="347"/>
      <c r="J23" s="348"/>
      <c r="K23" s="349"/>
      <c r="L23" s="347"/>
      <c r="M23" s="350"/>
      <c r="N23" s="351"/>
      <c r="O23" s="352"/>
      <c r="P23" s="353"/>
      <c r="Q23" s="354"/>
      <c r="R23" s="355"/>
      <c r="S23" s="355"/>
      <c r="T23" s="356"/>
    </row>
    <row r="24" spans="1:20" x14ac:dyDescent="0.25">
      <c r="A24" s="326">
        <v>8</v>
      </c>
      <c r="B24" s="342"/>
      <c r="C24" s="342"/>
      <c r="D24" s="343"/>
      <c r="E24" s="343"/>
      <c r="F24" s="344"/>
      <c r="G24" s="345"/>
      <c r="H24" s="346"/>
      <c r="I24" s="347"/>
      <c r="J24" s="348"/>
      <c r="K24" s="349"/>
      <c r="L24" s="347"/>
      <c r="M24" s="350"/>
      <c r="N24" s="351"/>
      <c r="O24" s="352"/>
      <c r="P24" s="353"/>
      <c r="Q24" s="354"/>
      <c r="R24" s="355"/>
      <c r="S24" s="355"/>
      <c r="T24" s="356"/>
    </row>
    <row r="25" spans="1:20" x14ac:dyDescent="0.25">
      <c r="A25" s="326">
        <v>9</v>
      </c>
      <c r="B25" s="342"/>
      <c r="C25" s="342"/>
      <c r="D25" s="343"/>
      <c r="E25" s="343"/>
      <c r="F25" s="344"/>
      <c r="G25" s="345"/>
      <c r="H25" s="346"/>
      <c r="I25" s="347"/>
      <c r="J25" s="348"/>
      <c r="K25" s="349"/>
      <c r="L25" s="347"/>
      <c r="M25" s="350"/>
      <c r="N25" s="351"/>
      <c r="O25" s="352"/>
      <c r="P25" s="353"/>
      <c r="Q25" s="354"/>
      <c r="R25" s="355"/>
      <c r="S25" s="355"/>
      <c r="T25" s="356"/>
    </row>
    <row r="26" spans="1:20" x14ac:dyDescent="0.25">
      <c r="A26" s="326">
        <v>10</v>
      </c>
      <c r="B26" s="342"/>
      <c r="C26" s="342"/>
      <c r="D26" s="343"/>
      <c r="E26" s="343"/>
      <c r="F26" s="344"/>
      <c r="G26" s="345"/>
      <c r="H26" s="346"/>
      <c r="I26" s="347"/>
      <c r="J26" s="348"/>
      <c r="K26" s="349"/>
      <c r="L26" s="347"/>
      <c r="M26" s="350"/>
      <c r="N26" s="351"/>
      <c r="O26" s="352"/>
      <c r="P26" s="353"/>
      <c r="Q26" s="354"/>
      <c r="R26" s="355"/>
      <c r="S26" s="355"/>
      <c r="T26" s="356"/>
    </row>
    <row r="27" spans="1:20" x14ac:dyDescent="0.25">
      <c r="A27" s="326">
        <v>11</v>
      </c>
      <c r="B27" s="342"/>
      <c r="C27" s="342"/>
      <c r="D27" s="343"/>
      <c r="E27" s="343"/>
      <c r="F27" s="344"/>
      <c r="G27" s="345"/>
      <c r="H27" s="346"/>
      <c r="I27" s="347"/>
      <c r="J27" s="348"/>
      <c r="K27" s="349"/>
      <c r="L27" s="347"/>
      <c r="M27" s="350"/>
      <c r="N27" s="351"/>
      <c r="O27" s="352"/>
      <c r="P27" s="353"/>
      <c r="Q27" s="354"/>
      <c r="R27" s="355"/>
      <c r="S27" s="355"/>
      <c r="T27" s="356"/>
    </row>
    <row r="28" spans="1:20" x14ac:dyDescent="0.25">
      <c r="A28" s="326">
        <v>12</v>
      </c>
      <c r="B28" s="342"/>
      <c r="C28" s="342"/>
      <c r="D28" s="343"/>
      <c r="E28" s="343"/>
      <c r="F28" s="344"/>
      <c r="G28" s="345"/>
      <c r="H28" s="346"/>
      <c r="I28" s="347"/>
      <c r="J28" s="348"/>
      <c r="K28" s="349"/>
      <c r="L28" s="347"/>
      <c r="M28" s="350"/>
      <c r="N28" s="351"/>
      <c r="O28" s="352"/>
      <c r="P28" s="353"/>
      <c r="Q28" s="354"/>
      <c r="R28" s="355"/>
      <c r="S28" s="355"/>
      <c r="T28" s="356"/>
    </row>
    <row r="29" spans="1:20" x14ac:dyDescent="0.25">
      <c r="A29" s="326">
        <v>13</v>
      </c>
      <c r="B29" s="342"/>
      <c r="C29" s="342"/>
      <c r="D29" s="343"/>
      <c r="E29" s="343"/>
      <c r="F29" s="344"/>
      <c r="G29" s="345"/>
      <c r="H29" s="346"/>
      <c r="I29" s="347"/>
      <c r="J29" s="348"/>
      <c r="K29" s="349"/>
      <c r="L29" s="347"/>
      <c r="M29" s="350"/>
      <c r="N29" s="351"/>
      <c r="O29" s="352"/>
      <c r="P29" s="353"/>
      <c r="Q29" s="354"/>
      <c r="R29" s="355"/>
      <c r="S29" s="355"/>
      <c r="T29" s="356"/>
    </row>
    <row r="30" spans="1:20" x14ac:dyDescent="0.25">
      <c r="A30" s="326">
        <v>14</v>
      </c>
      <c r="B30" s="342"/>
      <c r="C30" s="342"/>
      <c r="D30" s="343"/>
      <c r="E30" s="343"/>
      <c r="F30" s="344"/>
      <c r="G30" s="345"/>
      <c r="H30" s="346"/>
      <c r="I30" s="347"/>
      <c r="J30" s="348"/>
      <c r="K30" s="349"/>
      <c r="L30" s="347"/>
      <c r="M30" s="350"/>
      <c r="N30" s="351"/>
      <c r="O30" s="352"/>
      <c r="P30" s="353"/>
      <c r="Q30" s="354"/>
      <c r="R30" s="355"/>
      <c r="S30" s="355"/>
      <c r="T30" s="356"/>
    </row>
    <row r="31" spans="1:20" x14ac:dyDescent="0.25">
      <c r="A31" s="326">
        <v>15</v>
      </c>
      <c r="B31" s="342"/>
      <c r="C31" s="342"/>
      <c r="D31" s="343"/>
      <c r="E31" s="343"/>
      <c r="F31" s="344"/>
      <c r="G31" s="345"/>
      <c r="H31" s="346"/>
      <c r="I31" s="347"/>
      <c r="J31" s="348"/>
      <c r="K31" s="349"/>
      <c r="L31" s="347"/>
      <c r="M31" s="350"/>
      <c r="N31" s="351"/>
      <c r="O31" s="352"/>
      <c r="P31" s="353"/>
      <c r="Q31" s="354"/>
      <c r="R31" s="355"/>
      <c r="S31" s="355"/>
      <c r="T31" s="356"/>
    </row>
    <row r="32" spans="1:20" x14ac:dyDescent="0.25">
      <c r="A32" s="326">
        <v>16</v>
      </c>
      <c r="B32" s="342"/>
      <c r="C32" s="342"/>
      <c r="D32" s="343"/>
      <c r="E32" s="343"/>
      <c r="F32" s="344"/>
      <c r="G32" s="345"/>
      <c r="H32" s="346"/>
      <c r="I32" s="347"/>
      <c r="J32" s="348"/>
      <c r="K32" s="349"/>
      <c r="L32" s="347"/>
      <c r="M32" s="350"/>
      <c r="N32" s="351"/>
      <c r="O32" s="352"/>
      <c r="P32" s="353"/>
      <c r="Q32" s="354"/>
      <c r="R32" s="355"/>
      <c r="S32" s="355"/>
      <c r="T32" s="356"/>
    </row>
    <row r="33" spans="1:20" x14ac:dyDescent="0.25">
      <c r="A33" s="326">
        <v>17</v>
      </c>
      <c r="B33" s="342"/>
      <c r="C33" s="342"/>
      <c r="D33" s="343"/>
      <c r="E33" s="343"/>
      <c r="F33" s="344"/>
      <c r="G33" s="345"/>
      <c r="H33" s="346"/>
      <c r="I33" s="347"/>
      <c r="J33" s="348"/>
      <c r="K33" s="349"/>
      <c r="L33" s="347"/>
      <c r="M33" s="350"/>
      <c r="N33" s="351"/>
      <c r="O33" s="352"/>
      <c r="P33" s="353"/>
      <c r="Q33" s="354"/>
      <c r="R33" s="355"/>
      <c r="S33" s="355"/>
      <c r="T33" s="356"/>
    </row>
    <row r="34" spans="1:20" x14ac:dyDescent="0.25">
      <c r="A34" s="326">
        <v>18</v>
      </c>
      <c r="B34" s="342"/>
      <c r="C34" s="342"/>
      <c r="D34" s="343"/>
      <c r="E34" s="343"/>
      <c r="F34" s="344"/>
      <c r="G34" s="345"/>
      <c r="H34" s="346"/>
      <c r="I34" s="347"/>
      <c r="J34" s="348"/>
      <c r="K34" s="349"/>
      <c r="L34" s="347"/>
      <c r="M34" s="350"/>
      <c r="N34" s="351"/>
      <c r="O34" s="352"/>
      <c r="P34" s="353"/>
      <c r="Q34" s="354"/>
      <c r="R34" s="355"/>
      <c r="S34" s="355"/>
      <c r="T34" s="356"/>
    </row>
    <row r="35" spans="1:20" x14ac:dyDescent="0.25">
      <c r="A35" s="326">
        <v>19</v>
      </c>
      <c r="B35" s="342"/>
      <c r="C35" s="342"/>
      <c r="D35" s="343"/>
      <c r="E35" s="343"/>
      <c r="F35" s="344"/>
      <c r="G35" s="345"/>
      <c r="H35" s="346"/>
      <c r="I35" s="347"/>
      <c r="J35" s="348"/>
      <c r="K35" s="349"/>
      <c r="L35" s="347"/>
      <c r="M35" s="350"/>
      <c r="N35" s="351"/>
      <c r="O35" s="352"/>
      <c r="P35" s="353"/>
      <c r="Q35" s="354"/>
      <c r="R35" s="355"/>
      <c r="S35" s="355"/>
      <c r="T35" s="356"/>
    </row>
    <row r="36" spans="1:20" x14ac:dyDescent="0.25">
      <c r="A36" s="326">
        <v>20</v>
      </c>
      <c r="B36" s="342"/>
      <c r="C36" s="342"/>
      <c r="D36" s="343"/>
      <c r="E36" s="343"/>
      <c r="F36" s="344"/>
      <c r="G36" s="345"/>
      <c r="H36" s="346"/>
      <c r="I36" s="347"/>
      <c r="J36" s="348"/>
      <c r="K36" s="349"/>
      <c r="L36" s="347"/>
      <c r="M36" s="350"/>
      <c r="N36" s="351"/>
      <c r="O36" s="352"/>
      <c r="P36" s="353"/>
      <c r="Q36" s="354"/>
      <c r="R36" s="355"/>
      <c r="S36" s="355"/>
      <c r="T36" s="356"/>
    </row>
    <row r="37" spans="1:20" x14ac:dyDescent="0.25">
      <c r="A37" s="326">
        <v>21</v>
      </c>
      <c r="B37" s="342"/>
      <c r="C37" s="342"/>
      <c r="D37" s="343"/>
      <c r="E37" s="343"/>
      <c r="F37" s="344"/>
      <c r="G37" s="345"/>
      <c r="H37" s="346"/>
      <c r="I37" s="347"/>
      <c r="J37" s="348"/>
      <c r="K37" s="349"/>
      <c r="L37" s="347"/>
      <c r="M37" s="350"/>
      <c r="N37" s="351"/>
      <c r="O37" s="352"/>
      <c r="P37" s="353"/>
      <c r="Q37" s="354"/>
      <c r="R37" s="355"/>
      <c r="S37" s="355"/>
      <c r="T37" s="356"/>
    </row>
    <row r="38" spans="1:20" x14ac:dyDescent="0.25">
      <c r="A38" s="326">
        <v>22</v>
      </c>
      <c r="B38" s="342"/>
      <c r="C38" s="342"/>
      <c r="D38" s="343"/>
      <c r="E38" s="343"/>
      <c r="F38" s="344"/>
      <c r="G38" s="345"/>
      <c r="H38" s="346"/>
      <c r="I38" s="347"/>
      <c r="J38" s="348"/>
      <c r="K38" s="349"/>
      <c r="L38" s="347"/>
      <c r="M38" s="350"/>
      <c r="N38" s="351"/>
      <c r="O38" s="352"/>
      <c r="P38" s="353"/>
      <c r="Q38" s="354"/>
      <c r="R38" s="355"/>
      <c r="S38" s="355"/>
      <c r="T38" s="356"/>
    </row>
    <row r="39" spans="1:20" x14ac:dyDescent="0.25">
      <c r="A39" s="326">
        <v>23</v>
      </c>
      <c r="B39" s="342"/>
      <c r="C39" s="342"/>
      <c r="D39" s="343"/>
      <c r="E39" s="343"/>
      <c r="F39" s="344"/>
      <c r="G39" s="345"/>
      <c r="H39" s="346"/>
      <c r="I39" s="347"/>
      <c r="J39" s="348"/>
      <c r="K39" s="349"/>
      <c r="L39" s="347"/>
      <c r="M39" s="350"/>
      <c r="N39" s="351"/>
      <c r="O39" s="352"/>
      <c r="P39" s="353"/>
      <c r="Q39" s="354"/>
      <c r="R39" s="355"/>
      <c r="S39" s="355"/>
      <c r="T39" s="356"/>
    </row>
    <row r="40" spans="1:20" x14ac:dyDescent="0.25">
      <c r="A40" s="326">
        <v>24</v>
      </c>
      <c r="B40" s="342"/>
      <c r="C40" s="342"/>
      <c r="D40" s="343"/>
      <c r="E40" s="343"/>
      <c r="F40" s="344"/>
      <c r="G40" s="345"/>
      <c r="H40" s="346"/>
      <c r="I40" s="347"/>
      <c r="J40" s="348"/>
      <c r="K40" s="349"/>
      <c r="L40" s="347"/>
      <c r="M40" s="350"/>
      <c r="N40" s="351"/>
      <c r="O40" s="352"/>
      <c r="P40" s="353"/>
      <c r="Q40" s="354"/>
      <c r="R40" s="355"/>
      <c r="S40" s="355"/>
      <c r="T40" s="356"/>
    </row>
    <row r="41" spans="1:20" x14ac:dyDescent="0.25">
      <c r="A41" s="326">
        <v>25</v>
      </c>
      <c r="B41" s="342"/>
      <c r="C41" s="342"/>
      <c r="D41" s="343"/>
      <c r="E41" s="343"/>
      <c r="F41" s="344"/>
      <c r="G41" s="345"/>
      <c r="H41" s="346"/>
      <c r="I41" s="347"/>
      <c r="J41" s="348"/>
      <c r="K41" s="349"/>
      <c r="L41" s="347"/>
      <c r="M41" s="350"/>
      <c r="N41" s="351"/>
      <c r="O41" s="352"/>
      <c r="P41" s="353"/>
      <c r="Q41" s="354"/>
      <c r="R41" s="355"/>
      <c r="S41" s="355"/>
      <c r="T41" s="356"/>
    </row>
    <row r="42" spans="1:20" x14ac:dyDescent="0.25">
      <c r="A42" s="326">
        <v>26</v>
      </c>
      <c r="B42" s="342"/>
      <c r="C42" s="342"/>
      <c r="D42" s="343"/>
      <c r="E42" s="343"/>
      <c r="F42" s="344"/>
      <c r="G42" s="345"/>
      <c r="H42" s="346"/>
      <c r="I42" s="347"/>
      <c r="J42" s="348"/>
      <c r="K42" s="349"/>
      <c r="L42" s="347"/>
      <c r="M42" s="350"/>
      <c r="N42" s="351"/>
      <c r="O42" s="352"/>
      <c r="P42" s="353"/>
      <c r="Q42" s="354"/>
      <c r="R42" s="355"/>
      <c r="S42" s="355"/>
      <c r="T42" s="356"/>
    </row>
    <row r="43" spans="1:20" x14ac:dyDescent="0.25">
      <c r="A43" s="326">
        <v>27</v>
      </c>
      <c r="B43" s="342"/>
      <c r="C43" s="342"/>
      <c r="D43" s="343"/>
      <c r="E43" s="343"/>
      <c r="F43" s="344"/>
      <c r="G43" s="345"/>
      <c r="H43" s="346"/>
      <c r="I43" s="347"/>
      <c r="J43" s="348"/>
      <c r="K43" s="349"/>
      <c r="L43" s="347"/>
      <c r="M43" s="350"/>
      <c r="N43" s="351"/>
      <c r="O43" s="352"/>
      <c r="P43" s="353"/>
      <c r="Q43" s="354"/>
      <c r="R43" s="355"/>
      <c r="S43" s="355"/>
      <c r="T43" s="356"/>
    </row>
    <row r="44" spans="1:20" x14ac:dyDescent="0.25">
      <c r="A44" s="326">
        <v>28</v>
      </c>
      <c r="B44" s="342"/>
      <c r="C44" s="342"/>
      <c r="D44" s="343"/>
      <c r="E44" s="343"/>
      <c r="F44" s="344"/>
      <c r="G44" s="345"/>
      <c r="H44" s="346"/>
      <c r="I44" s="347"/>
      <c r="J44" s="348"/>
      <c r="K44" s="349"/>
      <c r="L44" s="347"/>
      <c r="M44" s="350"/>
      <c r="N44" s="351"/>
      <c r="O44" s="352"/>
      <c r="P44" s="353"/>
      <c r="Q44" s="354"/>
      <c r="R44" s="355"/>
      <c r="S44" s="355"/>
      <c r="T44" s="356"/>
    </row>
    <row r="45" spans="1:20" x14ac:dyDescent="0.25">
      <c r="A45" s="326">
        <v>29</v>
      </c>
      <c r="B45" s="342"/>
      <c r="C45" s="342"/>
      <c r="D45" s="343"/>
      <c r="E45" s="343"/>
      <c r="F45" s="344"/>
      <c r="G45" s="345"/>
      <c r="H45" s="346"/>
      <c r="I45" s="347"/>
      <c r="J45" s="348"/>
      <c r="K45" s="349"/>
      <c r="L45" s="347"/>
      <c r="M45" s="350"/>
      <c r="N45" s="351"/>
      <c r="O45" s="352"/>
      <c r="P45" s="353"/>
      <c r="Q45" s="354"/>
      <c r="R45" s="355"/>
      <c r="S45" s="355"/>
      <c r="T45" s="356"/>
    </row>
    <row r="46" spans="1:20" x14ac:dyDescent="0.25">
      <c r="A46" s="326">
        <v>30</v>
      </c>
      <c r="B46" s="342"/>
      <c r="C46" s="342"/>
      <c r="D46" s="343"/>
      <c r="E46" s="343"/>
      <c r="F46" s="344"/>
      <c r="G46" s="345"/>
      <c r="H46" s="346"/>
      <c r="I46" s="347"/>
      <c r="J46" s="348"/>
      <c r="K46" s="349"/>
      <c r="L46" s="347"/>
      <c r="M46" s="350"/>
      <c r="N46" s="351"/>
      <c r="O46" s="352"/>
      <c r="P46" s="353"/>
      <c r="Q46" s="354"/>
      <c r="R46" s="355"/>
      <c r="S46" s="355"/>
      <c r="T46" s="356"/>
    </row>
    <row r="47" spans="1:20" x14ac:dyDescent="0.25">
      <c r="A47" s="326">
        <v>31</v>
      </c>
      <c r="B47" s="342"/>
      <c r="C47" s="342"/>
      <c r="D47" s="343"/>
      <c r="E47" s="343"/>
      <c r="F47" s="344"/>
      <c r="G47" s="345"/>
      <c r="H47" s="346"/>
      <c r="I47" s="347"/>
      <c r="J47" s="348"/>
      <c r="K47" s="349"/>
      <c r="L47" s="347"/>
      <c r="M47" s="350"/>
      <c r="N47" s="351"/>
      <c r="O47" s="352"/>
      <c r="P47" s="353"/>
      <c r="Q47" s="354"/>
      <c r="R47" s="355"/>
      <c r="S47" s="355"/>
      <c r="T47" s="356"/>
    </row>
    <row r="48" spans="1:20" x14ac:dyDescent="0.25">
      <c r="A48" s="326">
        <v>32</v>
      </c>
      <c r="B48" s="342"/>
      <c r="C48" s="342"/>
      <c r="D48" s="343"/>
      <c r="E48" s="343"/>
      <c r="F48" s="344"/>
      <c r="G48" s="345"/>
      <c r="H48" s="346"/>
      <c r="I48" s="347"/>
      <c r="J48" s="348"/>
      <c r="K48" s="349"/>
      <c r="L48" s="347"/>
      <c r="M48" s="350"/>
      <c r="N48" s="351"/>
      <c r="O48" s="352"/>
      <c r="P48" s="353"/>
      <c r="Q48" s="354"/>
      <c r="R48" s="355"/>
      <c r="S48" s="355"/>
      <c r="T48" s="356"/>
    </row>
    <row r="49" spans="1:20" x14ac:dyDescent="0.25">
      <c r="A49" s="326">
        <v>33</v>
      </c>
      <c r="B49" s="342"/>
      <c r="C49" s="342"/>
      <c r="D49" s="343"/>
      <c r="E49" s="343"/>
      <c r="F49" s="344"/>
      <c r="G49" s="345"/>
      <c r="H49" s="346"/>
      <c r="I49" s="347"/>
      <c r="J49" s="348"/>
      <c r="K49" s="349"/>
      <c r="L49" s="347"/>
      <c r="M49" s="350"/>
      <c r="N49" s="351"/>
      <c r="O49" s="352"/>
      <c r="P49" s="353"/>
      <c r="Q49" s="354"/>
      <c r="R49" s="355"/>
      <c r="S49" s="355"/>
      <c r="T49" s="356"/>
    </row>
    <row r="50" spans="1:20" x14ac:dyDescent="0.25">
      <c r="A50" s="326">
        <v>34</v>
      </c>
      <c r="B50" s="342"/>
      <c r="C50" s="342"/>
      <c r="D50" s="343"/>
      <c r="E50" s="343"/>
      <c r="F50" s="344"/>
      <c r="G50" s="345"/>
      <c r="H50" s="346"/>
      <c r="I50" s="347"/>
      <c r="J50" s="348"/>
      <c r="K50" s="349"/>
      <c r="L50" s="347"/>
      <c r="M50" s="350"/>
      <c r="N50" s="351"/>
      <c r="O50" s="352"/>
      <c r="P50" s="353"/>
      <c r="Q50" s="354"/>
      <c r="R50" s="355"/>
      <c r="S50" s="355"/>
      <c r="T50" s="356"/>
    </row>
    <row r="51" spans="1:20" x14ac:dyDescent="0.25">
      <c r="A51" s="326">
        <v>35</v>
      </c>
      <c r="B51" s="342"/>
      <c r="C51" s="342"/>
      <c r="D51" s="343"/>
      <c r="E51" s="343"/>
      <c r="F51" s="344"/>
      <c r="G51" s="345"/>
      <c r="H51" s="346"/>
      <c r="I51" s="347"/>
      <c r="J51" s="348"/>
      <c r="K51" s="349"/>
      <c r="L51" s="347"/>
      <c r="M51" s="350"/>
      <c r="N51" s="351"/>
      <c r="O51" s="352"/>
      <c r="P51" s="353"/>
      <c r="Q51" s="354"/>
      <c r="R51" s="355"/>
      <c r="S51" s="355"/>
      <c r="T51" s="356"/>
    </row>
    <row r="52" spans="1:20" x14ac:dyDescent="0.25">
      <c r="A52" s="326">
        <v>36</v>
      </c>
      <c r="B52" s="342"/>
      <c r="C52" s="342"/>
      <c r="D52" s="343"/>
      <c r="E52" s="343"/>
      <c r="F52" s="344"/>
      <c r="G52" s="345"/>
      <c r="H52" s="346"/>
      <c r="I52" s="347"/>
      <c r="J52" s="348"/>
      <c r="K52" s="349"/>
      <c r="L52" s="347"/>
      <c r="M52" s="350"/>
      <c r="N52" s="351"/>
      <c r="O52" s="352"/>
      <c r="P52" s="353"/>
      <c r="Q52" s="354"/>
      <c r="R52" s="355"/>
      <c r="S52" s="355"/>
      <c r="T52" s="356"/>
    </row>
    <row r="53" spans="1:20" x14ac:dyDescent="0.25">
      <c r="A53" s="326">
        <v>37</v>
      </c>
      <c r="B53" s="342"/>
      <c r="C53" s="342"/>
      <c r="D53" s="343"/>
      <c r="E53" s="343"/>
      <c r="F53" s="344"/>
      <c r="G53" s="345"/>
      <c r="H53" s="346"/>
      <c r="I53" s="347"/>
      <c r="J53" s="348"/>
      <c r="K53" s="349"/>
      <c r="L53" s="347"/>
      <c r="M53" s="350"/>
      <c r="N53" s="351"/>
      <c r="O53" s="352"/>
      <c r="P53" s="353"/>
      <c r="Q53" s="354"/>
      <c r="R53" s="355"/>
      <c r="S53" s="355"/>
      <c r="T53" s="356"/>
    </row>
    <row r="54" spans="1:20" x14ac:dyDescent="0.25">
      <c r="A54" s="326">
        <v>38</v>
      </c>
      <c r="B54" s="342"/>
      <c r="C54" s="342"/>
      <c r="D54" s="343"/>
      <c r="E54" s="343"/>
      <c r="F54" s="344"/>
      <c r="G54" s="345"/>
      <c r="H54" s="346"/>
      <c r="I54" s="347"/>
      <c r="J54" s="348"/>
      <c r="K54" s="349"/>
      <c r="L54" s="347"/>
      <c r="M54" s="350"/>
      <c r="N54" s="351"/>
      <c r="O54" s="352"/>
      <c r="P54" s="353"/>
      <c r="Q54" s="354"/>
      <c r="R54" s="355"/>
      <c r="S54" s="355"/>
      <c r="T54" s="356"/>
    </row>
    <row r="55" spans="1:20" x14ac:dyDescent="0.25">
      <c r="A55" s="326">
        <v>39</v>
      </c>
      <c r="B55" s="342"/>
      <c r="C55" s="342"/>
      <c r="D55" s="343"/>
      <c r="E55" s="343"/>
      <c r="F55" s="344"/>
      <c r="G55" s="345"/>
      <c r="H55" s="346"/>
      <c r="I55" s="347"/>
      <c r="J55" s="348"/>
      <c r="K55" s="349"/>
      <c r="L55" s="347"/>
      <c r="M55" s="350"/>
      <c r="N55" s="351"/>
      <c r="O55" s="352"/>
      <c r="P55" s="353"/>
      <c r="Q55" s="354"/>
      <c r="R55" s="355"/>
      <c r="S55" s="355"/>
      <c r="T55" s="356"/>
    </row>
    <row r="56" spans="1:20" ht="15.75" thickBot="1" x14ac:dyDescent="0.3">
      <c r="A56" s="326">
        <v>40</v>
      </c>
      <c r="B56" s="342"/>
      <c r="C56" s="342"/>
      <c r="D56" s="343"/>
      <c r="E56" s="343"/>
      <c r="F56" s="344"/>
      <c r="G56" s="345"/>
      <c r="H56" s="346"/>
      <c r="I56" s="347"/>
      <c r="J56" s="348"/>
      <c r="K56" s="349"/>
      <c r="L56" s="347"/>
      <c r="M56" s="350"/>
      <c r="N56" s="351"/>
      <c r="O56" s="352"/>
      <c r="P56" s="353"/>
      <c r="Q56" s="354"/>
      <c r="R56" s="355"/>
      <c r="S56" s="355"/>
      <c r="T56" s="356"/>
    </row>
    <row r="57" spans="1:20" ht="15.75" hidden="1" thickBot="1" x14ac:dyDescent="0.3">
      <c r="A57" s="326">
        <v>41</v>
      </c>
      <c r="B57" s="342"/>
      <c r="C57" s="342"/>
      <c r="D57" s="343"/>
      <c r="E57" s="343"/>
      <c r="F57" s="344"/>
      <c r="G57" s="345"/>
      <c r="H57" s="346"/>
      <c r="I57" s="347"/>
      <c r="J57" s="348"/>
      <c r="K57" s="349"/>
      <c r="L57" s="347"/>
      <c r="M57" s="350"/>
      <c r="N57" s="351"/>
      <c r="O57" s="352"/>
      <c r="P57" s="353"/>
      <c r="Q57" s="354"/>
      <c r="R57" s="355"/>
      <c r="S57" s="355"/>
      <c r="T57" s="356"/>
    </row>
    <row r="58" spans="1:20" ht="15.75" hidden="1" thickBot="1" x14ac:dyDescent="0.3">
      <c r="A58" s="326">
        <v>42</v>
      </c>
      <c r="B58" s="342"/>
      <c r="C58" s="342"/>
      <c r="D58" s="343"/>
      <c r="E58" s="343"/>
      <c r="F58" s="344"/>
      <c r="G58" s="345"/>
      <c r="H58" s="346"/>
      <c r="I58" s="347"/>
      <c r="J58" s="348"/>
      <c r="K58" s="349"/>
      <c r="L58" s="347"/>
      <c r="M58" s="350"/>
      <c r="N58" s="351"/>
      <c r="O58" s="352"/>
      <c r="P58" s="353"/>
      <c r="Q58" s="354"/>
      <c r="R58" s="355"/>
      <c r="S58" s="355"/>
      <c r="T58" s="356"/>
    </row>
    <row r="59" spans="1:20" ht="15.75" hidden="1" thickBot="1" x14ac:dyDescent="0.3">
      <c r="A59" s="326">
        <v>43</v>
      </c>
      <c r="B59" s="342"/>
      <c r="C59" s="342"/>
      <c r="D59" s="343"/>
      <c r="E59" s="343"/>
      <c r="F59" s="344"/>
      <c r="G59" s="345"/>
      <c r="H59" s="346"/>
      <c r="I59" s="347"/>
      <c r="J59" s="348"/>
      <c r="K59" s="349"/>
      <c r="L59" s="347"/>
      <c r="M59" s="350"/>
      <c r="N59" s="351"/>
      <c r="O59" s="352"/>
      <c r="P59" s="353"/>
      <c r="Q59" s="354"/>
      <c r="R59" s="355"/>
      <c r="S59" s="355"/>
      <c r="T59" s="356"/>
    </row>
    <row r="60" spans="1:20" ht="15.75" hidden="1" thickBot="1" x14ac:dyDescent="0.3">
      <c r="A60" s="326">
        <v>44</v>
      </c>
      <c r="B60" s="342"/>
      <c r="C60" s="342"/>
      <c r="D60" s="343"/>
      <c r="E60" s="343"/>
      <c r="F60" s="344"/>
      <c r="G60" s="345"/>
      <c r="H60" s="346"/>
      <c r="I60" s="347"/>
      <c r="J60" s="348"/>
      <c r="K60" s="349"/>
      <c r="L60" s="347"/>
      <c r="M60" s="350"/>
      <c r="N60" s="351"/>
      <c r="O60" s="352"/>
      <c r="P60" s="353"/>
      <c r="Q60" s="354"/>
      <c r="R60" s="355"/>
      <c r="S60" s="355"/>
      <c r="T60" s="356"/>
    </row>
    <row r="61" spans="1:20" ht="15.75" hidden="1" thickBot="1" x14ac:dyDescent="0.3">
      <c r="A61" s="326">
        <v>45</v>
      </c>
      <c r="B61" s="342"/>
      <c r="C61" s="342"/>
      <c r="D61" s="343"/>
      <c r="E61" s="343"/>
      <c r="F61" s="344"/>
      <c r="G61" s="345"/>
      <c r="H61" s="346"/>
      <c r="I61" s="347"/>
      <c r="J61" s="348"/>
      <c r="K61" s="349"/>
      <c r="L61" s="347"/>
      <c r="M61" s="350"/>
      <c r="N61" s="351"/>
      <c r="O61" s="352"/>
      <c r="P61" s="353"/>
      <c r="Q61" s="354"/>
      <c r="R61" s="355"/>
      <c r="S61" s="355"/>
      <c r="T61" s="356"/>
    </row>
    <row r="62" spans="1:20" ht="15.75" hidden="1" thickBot="1" x14ac:dyDescent="0.3">
      <c r="A62" s="326">
        <v>46</v>
      </c>
      <c r="B62" s="342"/>
      <c r="C62" s="342"/>
      <c r="D62" s="343"/>
      <c r="E62" s="343"/>
      <c r="F62" s="344"/>
      <c r="G62" s="345"/>
      <c r="H62" s="346"/>
      <c r="I62" s="347"/>
      <c r="J62" s="348"/>
      <c r="K62" s="349"/>
      <c r="L62" s="347"/>
      <c r="M62" s="350"/>
      <c r="N62" s="351"/>
      <c r="O62" s="352"/>
      <c r="P62" s="353"/>
      <c r="Q62" s="354"/>
      <c r="R62" s="355"/>
      <c r="S62" s="355"/>
      <c r="T62" s="356"/>
    </row>
    <row r="63" spans="1:20" ht="15.75" hidden="1" thickBot="1" x14ac:dyDescent="0.3">
      <c r="A63" s="326">
        <v>47</v>
      </c>
      <c r="B63" s="342"/>
      <c r="C63" s="342"/>
      <c r="D63" s="343"/>
      <c r="E63" s="343"/>
      <c r="F63" s="344"/>
      <c r="G63" s="345"/>
      <c r="H63" s="346"/>
      <c r="I63" s="347"/>
      <c r="J63" s="348"/>
      <c r="K63" s="349"/>
      <c r="L63" s="347"/>
      <c r="M63" s="350"/>
      <c r="N63" s="351"/>
      <c r="O63" s="352"/>
      <c r="P63" s="353"/>
      <c r="Q63" s="354"/>
      <c r="R63" s="355"/>
      <c r="S63" s="355"/>
      <c r="T63" s="356"/>
    </row>
    <row r="64" spans="1:20" ht="15.75" hidden="1" thickBot="1" x14ac:dyDescent="0.3">
      <c r="A64" s="326">
        <v>48</v>
      </c>
      <c r="B64" s="342"/>
      <c r="C64" s="342"/>
      <c r="D64" s="343"/>
      <c r="E64" s="343"/>
      <c r="F64" s="344"/>
      <c r="G64" s="345"/>
      <c r="H64" s="346"/>
      <c r="I64" s="347"/>
      <c r="J64" s="348"/>
      <c r="K64" s="349"/>
      <c r="L64" s="347"/>
      <c r="M64" s="350"/>
      <c r="N64" s="351"/>
      <c r="O64" s="352"/>
      <c r="P64" s="353"/>
      <c r="Q64" s="354"/>
      <c r="R64" s="355"/>
      <c r="S64" s="355"/>
      <c r="T64" s="356"/>
    </row>
    <row r="65" spans="1:20" ht="15.75" hidden="1" thickBot="1" x14ac:dyDescent="0.3">
      <c r="A65" s="326">
        <v>49</v>
      </c>
      <c r="B65" s="342"/>
      <c r="C65" s="342"/>
      <c r="D65" s="343"/>
      <c r="E65" s="343"/>
      <c r="F65" s="344"/>
      <c r="G65" s="345"/>
      <c r="H65" s="346"/>
      <c r="I65" s="347"/>
      <c r="J65" s="348"/>
      <c r="K65" s="349"/>
      <c r="L65" s="347"/>
      <c r="M65" s="350"/>
      <c r="N65" s="351"/>
      <c r="O65" s="352"/>
      <c r="P65" s="353"/>
      <c r="Q65" s="354"/>
      <c r="R65" s="355"/>
      <c r="S65" s="355"/>
      <c r="T65" s="356"/>
    </row>
    <row r="66" spans="1:20" ht="15.75" hidden="1" thickBot="1" x14ac:dyDescent="0.3">
      <c r="A66" s="326">
        <v>50</v>
      </c>
      <c r="B66" s="342"/>
      <c r="C66" s="342"/>
      <c r="D66" s="343"/>
      <c r="E66" s="343"/>
      <c r="F66" s="344"/>
      <c r="G66" s="345"/>
      <c r="H66" s="346"/>
      <c r="I66" s="347"/>
      <c r="J66" s="348"/>
      <c r="K66" s="349"/>
      <c r="L66" s="347"/>
      <c r="M66" s="350"/>
      <c r="N66" s="351"/>
      <c r="O66" s="352"/>
      <c r="P66" s="353"/>
      <c r="Q66" s="354"/>
      <c r="R66" s="355"/>
      <c r="S66" s="355"/>
      <c r="T66" s="356"/>
    </row>
    <row r="67" spans="1:20" ht="15.75" hidden="1" thickBot="1" x14ac:dyDescent="0.3">
      <c r="A67" s="326">
        <v>51</v>
      </c>
      <c r="B67" s="342"/>
      <c r="C67" s="342"/>
      <c r="D67" s="343"/>
      <c r="E67" s="343"/>
      <c r="F67" s="344"/>
      <c r="G67" s="345"/>
      <c r="H67" s="346"/>
      <c r="I67" s="347"/>
      <c r="J67" s="348"/>
      <c r="K67" s="349"/>
      <c r="L67" s="347"/>
      <c r="M67" s="350"/>
      <c r="N67" s="351"/>
      <c r="O67" s="352"/>
      <c r="P67" s="353"/>
      <c r="Q67" s="354"/>
      <c r="R67" s="355"/>
      <c r="S67" s="355"/>
      <c r="T67" s="356"/>
    </row>
    <row r="68" spans="1:20" ht="13.9" hidden="1" customHeight="1" x14ac:dyDescent="0.25">
      <c r="A68" s="326">
        <v>52</v>
      </c>
      <c r="B68" s="342"/>
      <c r="C68" s="342"/>
      <c r="D68" s="343"/>
      <c r="E68" s="343"/>
      <c r="F68" s="344"/>
      <c r="G68" s="345"/>
      <c r="H68" s="346"/>
      <c r="I68" s="347"/>
      <c r="J68" s="348"/>
      <c r="K68" s="349"/>
      <c r="L68" s="347"/>
      <c r="M68" s="350"/>
      <c r="N68" s="351"/>
      <c r="O68" s="352"/>
      <c r="P68" s="353"/>
      <c r="Q68" s="354"/>
      <c r="R68" s="355"/>
      <c r="S68" s="355"/>
      <c r="T68" s="356"/>
    </row>
    <row r="69" spans="1:20" ht="15.75" hidden="1" thickBot="1" x14ac:dyDescent="0.3">
      <c r="A69" s="326">
        <v>53</v>
      </c>
      <c r="B69" s="342"/>
      <c r="C69" s="342"/>
      <c r="D69" s="343"/>
      <c r="E69" s="343"/>
      <c r="F69" s="344"/>
      <c r="G69" s="345"/>
      <c r="H69" s="346"/>
      <c r="I69" s="347"/>
      <c r="J69" s="348"/>
      <c r="K69" s="349"/>
      <c r="L69" s="347"/>
      <c r="M69" s="350"/>
      <c r="N69" s="351"/>
      <c r="O69" s="352"/>
      <c r="P69" s="353"/>
      <c r="Q69" s="354"/>
      <c r="R69" s="355"/>
      <c r="S69" s="355"/>
      <c r="T69" s="356"/>
    </row>
    <row r="70" spans="1:20" ht="15.75" hidden="1" thickBot="1" x14ac:dyDescent="0.3">
      <c r="A70" s="326">
        <v>54</v>
      </c>
      <c r="B70" s="342"/>
      <c r="C70" s="342"/>
      <c r="D70" s="343"/>
      <c r="E70" s="343"/>
      <c r="F70" s="344"/>
      <c r="G70" s="345"/>
      <c r="H70" s="346"/>
      <c r="I70" s="347"/>
      <c r="J70" s="348"/>
      <c r="K70" s="349"/>
      <c r="L70" s="347"/>
      <c r="M70" s="350"/>
      <c r="N70" s="351"/>
      <c r="O70" s="352"/>
      <c r="P70" s="353"/>
      <c r="Q70" s="354"/>
      <c r="R70" s="355"/>
      <c r="S70" s="355"/>
      <c r="T70" s="356"/>
    </row>
    <row r="71" spans="1:20" ht="15.75" hidden="1" thickBot="1" x14ac:dyDescent="0.3">
      <c r="A71" s="326">
        <v>55</v>
      </c>
      <c r="B71" s="342"/>
      <c r="C71" s="342"/>
      <c r="D71" s="343"/>
      <c r="E71" s="343"/>
      <c r="F71" s="344"/>
      <c r="G71" s="345"/>
      <c r="H71" s="346"/>
      <c r="I71" s="347"/>
      <c r="J71" s="348"/>
      <c r="K71" s="349"/>
      <c r="L71" s="347"/>
      <c r="M71" s="350"/>
      <c r="N71" s="351"/>
      <c r="O71" s="352"/>
      <c r="P71" s="353"/>
      <c r="Q71" s="354"/>
      <c r="R71" s="355"/>
      <c r="S71" s="355"/>
      <c r="T71" s="356"/>
    </row>
    <row r="72" spans="1:20" ht="15.75" hidden="1" thickBot="1" x14ac:dyDescent="0.3">
      <c r="A72" s="326">
        <v>56</v>
      </c>
      <c r="B72" s="342"/>
      <c r="C72" s="342"/>
      <c r="D72" s="343"/>
      <c r="E72" s="343"/>
      <c r="F72" s="344"/>
      <c r="G72" s="345"/>
      <c r="H72" s="346"/>
      <c r="I72" s="347"/>
      <c r="J72" s="348"/>
      <c r="K72" s="349"/>
      <c r="L72" s="347"/>
      <c r="M72" s="350"/>
      <c r="N72" s="351"/>
      <c r="O72" s="352"/>
      <c r="P72" s="353"/>
      <c r="Q72" s="354"/>
      <c r="R72" s="355"/>
      <c r="S72" s="355"/>
      <c r="T72" s="356"/>
    </row>
    <row r="73" spans="1:20" ht="15.75" hidden="1" thickBot="1" x14ac:dyDescent="0.3">
      <c r="A73" s="326">
        <v>57</v>
      </c>
      <c r="B73" s="342"/>
      <c r="C73" s="342"/>
      <c r="D73" s="343"/>
      <c r="E73" s="343"/>
      <c r="F73" s="344"/>
      <c r="G73" s="345"/>
      <c r="H73" s="346"/>
      <c r="I73" s="347"/>
      <c r="J73" s="348"/>
      <c r="K73" s="349"/>
      <c r="L73" s="347"/>
      <c r="M73" s="350"/>
      <c r="N73" s="351"/>
      <c r="O73" s="352"/>
      <c r="P73" s="353"/>
      <c r="Q73" s="354"/>
      <c r="R73" s="355"/>
      <c r="S73" s="355"/>
      <c r="T73" s="356"/>
    </row>
    <row r="74" spans="1:20" ht="15.75" hidden="1" thickBot="1" x14ac:dyDescent="0.3">
      <c r="A74" s="326">
        <v>58</v>
      </c>
      <c r="B74" s="342"/>
      <c r="C74" s="342"/>
      <c r="D74" s="343"/>
      <c r="E74" s="343"/>
      <c r="F74" s="344"/>
      <c r="G74" s="345"/>
      <c r="H74" s="346"/>
      <c r="I74" s="347"/>
      <c r="J74" s="348"/>
      <c r="K74" s="349"/>
      <c r="L74" s="347"/>
      <c r="M74" s="350"/>
      <c r="N74" s="351"/>
      <c r="O74" s="352"/>
      <c r="P74" s="353"/>
      <c r="Q74" s="354"/>
      <c r="R74" s="355"/>
      <c r="S74" s="355"/>
      <c r="T74" s="356"/>
    </row>
    <row r="75" spans="1:20" ht="15.75" hidden="1" thickBot="1" x14ac:dyDescent="0.3">
      <c r="A75" s="326">
        <v>59</v>
      </c>
      <c r="B75" s="342"/>
      <c r="C75" s="342"/>
      <c r="D75" s="343"/>
      <c r="E75" s="343"/>
      <c r="F75" s="344"/>
      <c r="G75" s="345"/>
      <c r="H75" s="346"/>
      <c r="I75" s="347"/>
      <c r="J75" s="348"/>
      <c r="K75" s="349"/>
      <c r="L75" s="347"/>
      <c r="M75" s="350"/>
      <c r="N75" s="351"/>
      <c r="O75" s="352"/>
      <c r="P75" s="353"/>
      <c r="Q75" s="354"/>
      <c r="R75" s="355"/>
      <c r="S75" s="355"/>
      <c r="T75" s="356"/>
    </row>
    <row r="76" spans="1:20" ht="15.75" hidden="1" thickBot="1" x14ac:dyDescent="0.3">
      <c r="A76" s="326">
        <v>60</v>
      </c>
      <c r="B76" s="342"/>
      <c r="C76" s="342"/>
      <c r="D76" s="343"/>
      <c r="E76" s="343"/>
      <c r="F76" s="344"/>
      <c r="G76" s="345"/>
      <c r="H76" s="346"/>
      <c r="I76" s="347"/>
      <c r="J76" s="348"/>
      <c r="K76" s="349"/>
      <c r="L76" s="347"/>
      <c r="M76" s="350"/>
      <c r="N76" s="351"/>
      <c r="O76" s="352"/>
      <c r="P76" s="353"/>
      <c r="Q76" s="354"/>
      <c r="R76" s="355"/>
      <c r="S76" s="355"/>
      <c r="T76" s="356"/>
    </row>
    <row r="77" spans="1:20" ht="15.75" hidden="1" thickBot="1" x14ac:dyDescent="0.3">
      <c r="A77" s="326">
        <v>61</v>
      </c>
      <c r="B77" s="342"/>
      <c r="C77" s="342"/>
      <c r="D77" s="343"/>
      <c r="E77" s="343"/>
      <c r="F77" s="344"/>
      <c r="G77" s="345"/>
      <c r="H77" s="346"/>
      <c r="I77" s="347"/>
      <c r="J77" s="348"/>
      <c r="K77" s="349"/>
      <c r="L77" s="347"/>
      <c r="M77" s="350"/>
      <c r="N77" s="351"/>
      <c r="O77" s="352"/>
      <c r="P77" s="353"/>
      <c r="Q77" s="354"/>
      <c r="R77" s="355"/>
      <c r="S77" s="355"/>
      <c r="T77" s="356"/>
    </row>
    <row r="78" spans="1:20" ht="15.75" hidden="1" thickBot="1" x14ac:dyDescent="0.3">
      <c r="A78" s="326">
        <v>62</v>
      </c>
      <c r="B78" s="342"/>
      <c r="C78" s="342"/>
      <c r="D78" s="343"/>
      <c r="E78" s="343"/>
      <c r="F78" s="344"/>
      <c r="G78" s="345"/>
      <c r="H78" s="346"/>
      <c r="I78" s="347"/>
      <c r="J78" s="348"/>
      <c r="K78" s="349"/>
      <c r="L78" s="347"/>
      <c r="M78" s="350"/>
      <c r="N78" s="351"/>
      <c r="O78" s="352"/>
      <c r="P78" s="353"/>
      <c r="Q78" s="354"/>
      <c r="R78" s="355"/>
      <c r="S78" s="355"/>
      <c r="T78" s="356"/>
    </row>
    <row r="79" spans="1:20" ht="15.75" hidden="1" thickBot="1" x14ac:dyDescent="0.3">
      <c r="A79" s="326">
        <v>63</v>
      </c>
      <c r="B79" s="342"/>
      <c r="C79" s="342"/>
      <c r="D79" s="343"/>
      <c r="E79" s="343"/>
      <c r="F79" s="344"/>
      <c r="G79" s="345"/>
      <c r="H79" s="346"/>
      <c r="I79" s="347"/>
      <c r="J79" s="348"/>
      <c r="K79" s="349"/>
      <c r="L79" s="347"/>
      <c r="M79" s="350"/>
      <c r="N79" s="351"/>
      <c r="O79" s="352"/>
      <c r="P79" s="353"/>
      <c r="Q79" s="354"/>
      <c r="R79" s="355"/>
      <c r="S79" s="355"/>
      <c r="T79" s="356"/>
    </row>
    <row r="80" spans="1:20" ht="15.75" hidden="1" thickBot="1" x14ac:dyDescent="0.3">
      <c r="A80" s="326">
        <v>64</v>
      </c>
      <c r="B80" s="342"/>
      <c r="C80" s="342"/>
      <c r="D80" s="343"/>
      <c r="E80" s="343"/>
      <c r="F80" s="344"/>
      <c r="G80" s="345"/>
      <c r="H80" s="346"/>
      <c r="I80" s="347"/>
      <c r="J80" s="348"/>
      <c r="K80" s="349"/>
      <c r="L80" s="347"/>
      <c r="M80" s="350"/>
      <c r="N80" s="351"/>
      <c r="O80" s="352"/>
      <c r="P80" s="353"/>
      <c r="Q80" s="354"/>
      <c r="R80" s="355"/>
      <c r="S80" s="355"/>
      <c r="T80" s="356"/>
    </row>
    <row r="81" spans="1:20" ht="15.75" hidden="1" thickBot="1" x14ac:dyDescent="0.3">
      <c r="A81" s="326">
        <v>65</v>
      </c>
      <c r="B81" s="342"/>
      <c r="C81" s="342"/>
      <c r="D81" s="343"/>
      <c r="E81" s="343"/>
      <c r="F81" s="344"/>
      <c r="G81" s="345"/>
      <c r="H81" s="346"/>
      <c r="I81" s="347"/>
      <c r="J81" s="348"/>
      <c r="K81" s="349"/>
      <c r="L81" s="347"/>
      <c r="M81" s="350"/>
      <c r="N81" s="351"/>
      <c r="O81" s="352"/>
      <c r="P81" s="353"/>
      <c r="Q81" s="354"/>
      <c r="R81" s="355"/>
      <c r="S81" s="355"/>
      <c r="T81" s="356"/>
    </row>
    <row r="82" spans="1:20" ht="15.75" hidden="1" thickBot="1" x14ac:dyDescent="0.3">
      <c r="A82" s="326">
        <v>66</v>
      </c>
      <c r="B82" s="342"/>
      <c r="C82" s="342"/>
      <c r="D82" s="343"/>
      <c r="E82" s="343"/>
      <c r="F82" s="344"/>
      <c r="G82" s="345"/>
      <c r="H82" s="346"/>
      <c r="I82" s="347"/>
      <c r="J82" s="348"/>
      <c r="K82" s="349"/>
      <c r="L82" s="347"/>
      <c r="M82" s="350"/>
      <c r="N82" s="351"/>
      <c r="O82" s="352"/>
      <c r="P82" s="353"/>
      <c r="Q82" s="354"/>
      <c r="R82" s="355"/>
      <c r="S82" s="355"/>
      <c r="T82" s="356"/>
    </row>
    <row r="83" spans="1:20" ht="15.75" hidden="1" thickBot="1" x14ac:dyDescent="0.3">
      <c r="A83" s="326">
        <v>67</v>
      </c>
      <c r="B83" s="342"/>
      <c r="C83" s="342"/>
      <c r="D83" s="343"/>
      <c r="E83" s="343"/>
      <c r="F83" s="344"/>
      <c r="G83" s="345"/>
      <c r="H83" s="346"/>
      <c r="I83" s="347"/>
      <c r="J83" s="348"/>
      <c r="K83" s="349"/>
      <c r="L83" s="347"/>
      <c r="M83" s="350"/>
      <c r="N83" s="351"/>
      <c r="O83" s="352"/>
      <c r="P83" s="353"/>
      <c r="Q83" s="354"/>
      <c r="R83" s="355"/>
      <c r="S83" s="355"/>
      <c r="T83" s="356"/>
    </row>
    <row r="84" spans="1:20" ht="15.75" hidden="1" thickBot="1" x14ac:dyDescent="0.3">
      <c r="A84" s="326">
        <v>68</v>
      </c>
      <c r="B84" s="342"/>
      <c r="C84" s="342"/>
      <c r="D84" s="343"/>
      <c r="E84" s="343"/>
      <c r="F84" s="344"/>
      <c r="G84" s="345"/>
      <c r="H84" s="346"/>
      <c r="I84" s="347"/>
      <c r="J84" s="348"/>
      <c r="K84" s="349"/>
      <c r="L84" s="347"/>
      <c r="M84" s="350"/>
      <c r="N84" s="351"/>
      <c r="O84" s="352"/>
      <c r="P84" s="353"/>
      <c r="Q84" s="354"/>
      <c r="R84" s="355"/>
      <c r="S84" s="355"/>
      <c r="T84" s="356"/>
    </row>
    <row r="85" spans="1:20" ht="15.75" hidden="1" thickBot="1" x14ac:dyDescent="0.3">
      <c r="A85" s="326">
        <v>69</v>
      </c>
      <c r="B85" s="342"/>
      <c r="C85" s="342"/>
      <c r="D85" s="343"/>
      <c r="E85" s="343"/>
      <c r="F85" s="344"/>
      <c r="G85" s="345"/>
      <c r="H85" s="346"/>
      <c r="I85" s="347"/>
      <c r="J85" s="348"/>
      <c r="K85" s="349"/>
      <c r="L85" s="347"/>
      <c r="M85" s="350"/>
      <c r="N85" s="351"/>
      <c r="O85" s="352"/>
      <c r="P85" s="353"/>
      <c r="Q85" s="354"/>
      <c r="R85" s="355"/>
      <c r="S85" s="355"/>
      <c r="T85" s="356"/>
    </row>
    <row r="86" spans="1:20" ht="15.75" hidden="1" thickBot="1" x14ac:dyDescent="0.3">
      <c r="A86" s="326">
        <v>70</v>
      </c>
      <c r="B86" s="342"/>
      <c r="C86" s="342"/>
      <c r="D86" s="343"/>
      <c r="E86" s="343"/>
      <c r="F86" s="344"/>
      <c r="G86" s="345"/>
      <c r="H86" s="346"/>
      <c r="I86" s="347"/>
      <c r="J86" s="348"/>
      <c r="K86" s="349"/>
      <c r="L86" s="347"/>
      <c r="M86" s="350"/>
      <c r="N86" s="351"/>
      <c r="O86" s="352"/>
      <c r="P86" s="353"/>
      <c r="Q86" s="354"/>
      <c r="R86" s="355"/>
      <c r="S86" s="355"/>
      <c r="T86" s="356"/>
    </row>
    <row r="87" spans="1:20" ht="15.75" hidden="1" thickBot="1" x14ac:dyDescent="0.3">
      <c r="A87" s="326">
        <v>71</v>
      </c>
      <c r="B87" s="342"/>
      <c r="C87" s="342"/>
      <c r="D87" s="343"/>
      <c r="E87" s="343"/>
      <c r="F87" s="344"/>
      <c r="G87" s="345"/>
      <c r="H87" s="346"/>
      <c r="I87" s="347"/>
      <c r="J87" s="348"/>
      <c r="K87" s="349"/>
      <c r="L87" s="347"/>
      <c r="M87" s="350"/>
      <c r="N87" s="351"/>
      <c r="O87" s="352"/>
      <c r="P87" s="353"/>
      <c r="Q87" s="354"/>
      <c r="R87" s="355"/>
      <c r="S87" s="355"/>
      <c r="T87" s="356"/>
    </row>
    <row r="88" spans="1:20" ht="15.75" hidden="1" thickBot="1" x14ac:dyDescent="0.3">
      <c r="A88" s="326">
        <v>72</v>
      </c>
      <c r="B88" s="342"/>
      <c r="C88" s="342"/>
      <c r="D88" s="343"/>
      <c r="E88" s="343"/>
      <c r="F88" s="344"/>
      <c r="G88" s="345"/>
      <c r="H88" s="346"/>
      <c r="I88" s="347"/>
      <c r="J88" s="348"/>
      <c r="K88" s="349"/>
      <c r="L88" s="347"/>
      <c r="M88" s="350"/>
      <c r="N88" s="351"/>
      <c r="O88" s="352"/>
      <c r="P88" s="353"/>
      <c r="Q88" s="354"/>
      <c r="R88" s="355"/>
      <c r="S88" s="355"/>
      <c r="T88" s="356"/>
    </row>
    <row r="89" spans="1:20" ht="15.75" hidden="1" thickBot="1" x14ac:dyDescent="0.3">
      <c r="A89" s="326">
        <v>73</v>
      </c>
      <c r="B89" s="342"/>
      <c r="C89" s="342"/>
      <c r="D89" s="343"/>
      <c r="E89" s="343"/>
      <c r="F89" s="344"/>
      <c r="G89" s="345"/>
      <c r="H89" s="346"/>
      <c r="I89" s="347"/>
      <c r="J89" s="348"/>
      <c r="K89" s="349"/>
      <c r="L89" s="347"/>
      <c r="M89" s="350"/>
      <c r="N89" s="351"/>
      <c r="O89" s="352"/>
      <c r="P89" s="353"/>
      <c r="Q89" s="354"/>
      <c r="R89" s="355"/>
      <c r="S89" s="355"/>
      <c r="T89" s="356"/>
    </row>
    <row r="90" spans="1:20" ht="15.75" hidden="1" thickBot="1" x14ac:dyDescent="0.3">
      <c r="A90" s="326">
        <v>74</v>
      </c>
      <c r="B90" s="342"/>
      <c r="C90" s="342"/>
      <c r="D90" s="343"/>
      <c r="E90" s="343"/>
      <c r="F90" s="344"/>
      <c r="G90" s="345"/>
      <c r="H90" s="346"/>
      <c r="I90" s="347"/>
      <c r="J90" s="348"/>
      <c r="K90" s="349"/>
      <c r="L90" s="347"/>
      <c r="M90" s="350"/>
      <c r="N90" s="351"/>
      <c r="O90" s="352"/>
      <c r="P90" s="353"/>
      <c r="Q90" s="354"/>
      <c r="R90" s="355"/>
      <c r="S90" s="355"/>
      <c r="T90" s="356"/>
    </row>
    <row r="91" spans="1:20" ht="15.75" hidden="1" thickBot="1" x14ac:dyDescent="0.3">
      <c r="A91" s="326">
        <v>75</v>
      </c>
      <c r="B91" s="342"/>
      <c r="C91" s="342"/>
      <c r="D91" s="343"/>
      <c r="E91" s="343"/>
      <c r="F91" s="344"/>
      <c r="G91" s="345"/>
      <c r="H91" s="346"/>
      <c r="I91" s="347"/>
      <c r="J91" s="348"/>
      <c r="K91" s="349"/>
      <c r="L91" s="347"/>
      <c r="M91" s="350"/>
      <c r="N91" s="351"/>
      <c r="O91" s="352"/>
      <c r="P91" s="353"/>
      <c r="Q91" s="354"/>
      <c r="R91" s="355"/>
      <c r="S91" s="355"/>
      <c r="T91" s="356"/>
    </row>
    <row r="92" spans="1:20" ht="15.75" hidden="1" thickBot="1" x14ac:dyDescent="0.3">
      <c r="A92" s="326">
        <v>76</v>
      </c>
      <c r="B92" s="342"/>
      <c r="C92" s="342"/>
      <c r="D92" s="343"/>
      <c r="E92" s="343"/>
      <c r="F92" s="344"/>
      <c r="G92" s="345"/>
      <c r="H92" s="346"/>
      <c r="I92" s="347"/>
      <c r="J92" s="348"/>
      <c r="K92" s="349"/>
      <c r="L92" s="347"/>
      <c r="M92" s="350"/>
      <c r="N92" s="351"/>
      <c r="O92" s="352"/>
      <c r="P92" s="353"/>
      <c r="Q92" s="354"/>
      <c r="R92" s="355"/>
      <c r="S92" s="355"/>
      <c r="T92" s="356"/>
    </row>
    <row r="93" spans="1:20" ht="15.75" hidden="1" thickBot="1" x14ac:dyDescent="0.3">
      <c r="A93" s="326">
        <v>77</v>
      </c>
      <c r="B93" s="342"/>
      <c r="C93" s="342"/>
      <c r="D93" s="343"/>
      <c r="E93" s="343"/>
      <c r="F93" s="344"/>
      <c r="G93" s="345"/>
      <c r="H93" s="346"/>
      <c r="I93" s="347"/>
      <c r="J93" s="348"/>
      <c r="K93" s="349"/>
      <c r="L93" s="347"/>
      <c r="M93" s="350"/>
      <c r="N93" s="351"/>
      <c r="O93" s="352"/>
      <c r="P93" s="353"/>
      <c r="Q93" s="354"/>
      <c r="R93" s="355"/>
      <c r="S93" s="355"/>
      <c r="T93" s="356"/>
    </row>
    <row r="94" spans="1:20" ht="15.75" hidden="1" thickBot="1" x14ac:dyDescent="0.3">
      <c r="A94" s="326">
        <v>78</v>
      </c>
      <c r="B94" s="342"/>
      <c r="C94" s="342"/>
      <c r="D94" s="343"/>
      <c r="E94" s="343"/>
      <c r="F94" s="344"/>
      <c r="G94" s="345"/>
      <c r="H94" s="346"/>
      <c r="I94" s="347"/>
      <c r="J94" s="348"/>
      <c r="K94" s="349"/>
      <c r="L94" s="347"/>
      <c r="M94" s="350"/>
      <c r="N94" s="351"/>
      <c r="O94" s="352"/>
      <c r="P94" s="353"/>
      <c r="Q94" s="354"/>
      <c r="R94" s="355"/>
      <c r="S94" s="355"/>
      <c r="T94" s="356"/>
    </row>
    <row r="95" spans="1:20" ht="15.75" hidden="1" thickBot="1" x14ac:dyDescent="0.3">
      <c r="A95" s="326">
        <v>79</v>
      </c>
      <c r="B95" s="342"/>
      <c r="C95" s="342"/>
      <c r="D95" s="343"/>
      <c r="E95" s="343"/>
      <c r="F95" s="344"/>
      <c r="G95" s="345"/>
      <c r="H95" s="346"/>
      <c r="I95" s="347"/>
      <c r="J95" s="348"/>
      <c r="K95" s="349"/>
      <c r="L95" s="347"/>
      <c r="M95" s="350"/>
      <c r="N95" s="351"/>
      <c r="O95" s="352"/>
      <c r="P95" s="353"/>
      <c r="Q95" s="354"/>
      <c r="R95" s="355"/>
      <c r="S95" s="355"/>
      <c r="T95" s="356"/>
    </row>
    <row r="96" spans="1:20" ht="15.75" hidden="1" thickBot="1" x14ac:dyDescent="0.3">
      <c r="A96" s="326">
        <v>80</v>
      </c>
      <c r="B96" s="342"/>
      <c r="C96" s="342"/>
      <c r="D96" s="343"/>
      <c r="E96" s="343"/>
      <c r="F96" s="344"/>
      <c r="G96" s="345"/>
      <c r="H96" s="346"/>
      <c r="I96" s="347"/>
      <c r="J96" s="348"/>
      <c r="K96" s="349"/>
      <c r="L96" s="347"/>
      <c r="M96" s="350"/>
      <c r="N96" s="351"/>
      <c r="O96" s="352"/>
      <c r="P96" s="353"/>
      <c r="Q96" s="354"/>
      <c r="R96" s="355"/>
      <c r="S96" s="355"/>
      <c r="T96" s="356"/>
    </row>
    <row r="97" spans="1:20" ht="15.75" hidden="1" thickBot="1" x14ac:dyDescent="0.3">
      <c r="A97" s="326">
        <v>81</v>
      </c>
      <c r="B97" s="342"/>
      <c r="C97" s="342"/>
      <c r="D97" s="343"/>
      <c r="E97" s="343"/>
      <c r="F97" s="344"/>
      <c r="G97" s="345"/>
      <c r="H97" s="346"/>
      <c r="I97" s="347"/>
      <c r="J97" s="348"/>
      <c r="K97" s="349"/>
      <c r="L97" s="347"/>
      <c r="M97" s="350"/>
      <c r="N97" s="351"/>
      <c r="O97" s="352"/>
      <c r="P97" s="353"/>
      <c r="Q97" s="354"/>
      <c r="R97" s="355"/>
      <c r="S97" s="355"/>
      <c r="T97" s="356"/>
    </row>
    <row r="98" spans="1:20" ht="15.75" hidden="1" thickBot="1" x14ac:dyDescent="0.3">
      <c r="A98" s="326">
        <v>82</v>
      </c>
      <c r="B98" s="342"/>
      <c r="C98" s="342"/>
      <c r="D98" s="343"/>
      <c r="E98" s="343"/>
      <c r="F98" s="344"/>
      <c r="G98" s="345"/>
      <c r="H98" s="346"/>
      <c r="I98" s="347"/>
      <c r="J98" s="348"/>
      <c r="K98" s="349"/>
      <c r="L98" s="347"/>
      <c r="M98" s="350"/>
      <c r="N98" s="351"/>
      <c r="O98" s="352"/>
      <c r="P98" s="353"/>
      <c r="Q98" s="354"/>
      <c r="R98" s="355"/>
      <c r="S98" s="355"/>
      <c r="T98" s="356"/>
    </row>
    <row r="99" spans="1:20" ht="15.75" hidden="1" thickBot="1" x14ac:dyDescent="0.3">
      <c r="A99" s="326">
        <v>83</v>
      </c>
      <c r="B99" s="342"/>
      <c r="C99" s="342"/>
      <c r="D99" s="343"/>
      <c r="E99" s="343"/>
      <c r="F99" s="344"/>
      <c r="G99" s="345"/>
      <c r="H99" s="346"/>
      <c r="I99" s="347"/>
      <c r="J99" s="348"/>
      <c r="K99" s="349"/>
      <c r="L99" s="347"/>
      <c r="M99" s="350"/>
      <c r="N99" s="351"/>
      <c r="O99" s="352"/>
      <c r="P99" s="353"/>
      <c r="Q99" s="354"/>
      <c r="R99" s="355"/>
      <c r="S99" s="355"/>
      <c r="T99" s="356"/>
    </row>
    <row r="100" spans="1:20" ht="15.75" hidden="1" thickBot="1" x14ac:dyDescent="0.3">
      <c r="A100" s="326">
        <v>84</v>
      </c>
      <c r="B100" s="342"/>
      <c r="C100" s="342"/>
      <c r="D100" s="343"/>
      <c r="E100" s="343"/>
      <c r="F100" s="344"/>
      <c r="G100" s="345"/>
      <c r="H100" s="346"/>
      <c r="I100" s="347"/>
      <c r="J100" s="348"/>
      <c r="K100" s="349"/>
      <c r="L100" s="347"/>
      <c r="M100" s="350"/>
      <c r="N100" s="351"/>
      <c r="O100" s="352"/>
      <c r="P100" s="353"/>
      <c r="Q100" s="354"/>
      <c r="R100" s="355"/>
      <c r="S100" s="355"/>
      <c r="T100" s="356"/>
    </row>
    <row r="101" spans="1:20" ht="15.75" hidden="1" thickBot="1" x14ac:dyDescent="0.3">
      <c r="A101" s="326">
        <v>85</v>
      </c>
      <c r="B101" s="342"/>
      <c r="C101" s="342"/>
      <c r="D101" s="343"/>
      <c r="E101" s="343"/>
      <c r="F101" s="344"/>
      <c r="G101" s="345"/>
      <c r="H101" s="346"/>
      <c r="I101" s="347"/>
      <c r="J101" s="348"/>
      <c r="K101" s="349"/>
      <c r="L101" s="347"/>
      <c r="M101" s="350"/>
      <c r="N101" s="351"/>
      <c r="O101" s="352"/>
      <c r="P101" s="353"/>
      <c r="Q101" s="354"/>
      <c r="R101" s="355"/>
      <c r="S101" s="355"/>
      <c r="T101" s="356"/>
    </row>
    <row r="102" spans="1:20" ht="15.75" hidden="1" thickBot="1" x14ac:dyDescent="0.3">
      <c r="A102" s="326">
        <v>86</v>
      </c>
      <c r="B102" s="342"/>
      <c r="C102" s="342"/>
      <c r="D102" s="343"/>
      <c r="E102" s="343"/>
      <c r="F102" s="344"/>
      <c r="G102" s="345"/>
      <c r="H102" s="346"/>
      <c r="I102" s="347"/>
      <c r="J102" s="348"/>
      <c r="K102" s="349"/>
      <c r="L102" s="347"/>
      <c r="M102" s="350"/>
      <c r="N102" s="351"/>
      <c r="O102" s="352"/>
      <c r="P102" s="353"/>
      <c r="Q102" s="354"/>
      <c r="R102" s="355"/>
      <c r="S102" s="355"/>
      <c r="T102" s="356"/>
    </row>
    <row r="103" spans="1:20" ht="15.75" hidden="1" thickBot="1" x14ac:dyDescent="0.3">
      <c r="A103" s="326">
        <v>87</v>
      </c>
      <c r="B103" s="342"/>
      <c r="C103" s="342"/>
      <c r="D103" s="343"/>
      <c r="E103" s="343"/>
      <c r="F103" s="344"/>
      <c r="G103" s="345"/>
      <c r="H103" s="346"/>
      <c r="I103" s="347"/>
      <c r="J103" s="348"/>
      <c r="K103" s="349"/>
      <c r="L103" s="347"/>
      <c r="M103" s="350"/>
      <c r="N103" s="351"/>
      <c r="O103" s="352"/>
      <c r="P103" s="353"/>
      <c r="Q103" s="354"/>
      <c r="R103" s="355"/>
      <c r="S103" s="355"/>
      <c r="T103" s="356"/>
    </row>
    <row r="104" spans="1:20" ht="15.75" hidden="1" thickBot="1" x14ac:dyDescent="0.3">
      <c r="A104" s="326">
        <v>88</v>
      </c>
      <c r="B104" s="342"/>
      <c r="C104" s="342"/>
      <c r="D104" s="343"/>
      <c r="E104" s="343"/>
      <c r="F104" s="344"/>
      <c r="G104" s="345"/>
      <c r="H104" s="346"/>
      <c r="I104" s="347"/>
      <c r="J104" s="348"/>
      <c r="K104" s="349"/>
      <c r="L104" s="347"/>
      <c r="M104" s="350"/>
      <c r="N104" s="351"/>
      <c r="O104" s="352"/>
      <c r="P104" s="353"/>
      <c r="Q104" s="354"/>
      <c r="R104" s="355"/>
      <c r="S104" s="355"/>
      <c r="T104" s="356"/>
    </row>
    <row r="105" spans="1:20" ht="15.75" hidden="1" thickBot="1" x14ac:dyDescent="0.3">
      <c r="A105" s="326">
        <v>89</v>
      </c>
      <c r="B105" s="342"/>
      <c r="C105" s="342"/>
      <c r="D105" s="343"/>
      <c r="E105" s="343"/>
      <c r="F105" s="344"/>
      <c r="G105" s="345"/>
      <c r="H105" s="346"/>
      <c r="I105" s="347"/>
      <c r="J105" s="348"/>
      <c r="K105" s="349"/>
      <c r="L105" s="347"/>
      <c r="M105" s="350"/>
      <c r="N105" s="351"/>
      <c r="O105" s="352"/>
      <c r="P105" s="353"/>
      <c r="Q105" s="354"/>
      <c r="R105" s="355"/>
      <c r="S105" s="355"/>
      <c r="T105" s="356"/>
    </row>
    <row r="106" spans="1:20" ht="15.75" hidden="1" thickBot="1" x14ac:dyDescent="0.3">
      <c r="A106" s="326">
        <v>90</v>
      </c>
      <c r="B106" s="342"/>
      <c r="C106" s="342"/>
      <c r="D106" s="343"/>
      <c r="E106" s="343"/>
      <c r="F106" s="344"/>
      <c r="G106" s="345"/>
      <c r="H106" s="346"/>
      <c r="I106" s="347"/>
      <c r="J106" s="348"/>
      <c r="K106" s="349"/>
      <c r="L106" s="347"/>
      <c r="M106" s="350"/>
      <c r="N106" s="351"/>
      <c r="O106" s="352"/>
      <c r="P106" s="353"/>
      <c r="Q106" s="354"/>
      <c r="R106" s="355"/>
      <c r="S106" s="355"/>
      <c r="T106" s="356"/>
    </row>
    <row r="107" spans="1:20" ht="15.75" hidden="1" thickBot="1" x14ac:dyDescent="0.3">
      <c r="A107" s="326">
        <v>91</v>
      </c>
      <c r="B107" s="342"/>
      <c r="C107" s="342"/>
      <c r="D107" s="343"/>
      <c r="E107" s="343"/>
      <c r="F107" s="344"/>
      <c r="G107" s="345"/>
      <c r="H107" s="346"/>
      <c r="I107" s="347"/>
      <c r="J107" s="348"/>
      <c r="K107" s="349"/>
      <c r="L107" s="347"/>
      <c r="M107" s="350"/>
      <c r="N107" s="351"/>
      <c r="O107" s="352"/>
      <c r="P107" s="353"/>
      <c r="Q107" s="354"/>
      <c r="R107" s="355"/>
      <c r="S107" s="355"/>
      <c r="T107" s="356"/>
    </row>
    <row r="108" spans="1:20" ht="15.75" hidden="1" thickBot="1" x14ac:dyDescent="0.3">
      <c r="A108" s="326">
        <v>92</v>
      </c>
      <c r="B108" s="342"/>
      <c r="C108" s="342"/>
      <c r="D108" s="343"/>
      <c r="E108" s="343"/>
      <c r="F108" s="344"/>
      <c r="G108" s="345"/>
      <c r="H108" s="346"/>
      <c r="I108" s="347"/>
      <c r="J108" s="348"/>
      <c r="K108" s="349"/>
      <c r="L108" s="347"/>
      <c r="M108" s="350"/>
      <c r="N108" s="351"/>
      <c r="O108" s="352"/>
      <c r="P108" s="353"/>
      <c r="Q108" s="354"/>
      <c r="R108" s="355"/>
      <c r="S108" s="355"/>
      <c r="T108" s="356"/>
    </row>
    <row r="109" spans="1:20" ht="15.75" hidden="1" thickBot="1" x14ac:dyDescent="0.3">
      <c r="A109" s="326">
        <v>93</v>
      </c>
      <c r="B109" s="342"/>
      <c r="C109" s="342"/>
      <c r="D109" s="343"/>
      <c r="E109" s="343"/>
      <c r="F109" s="344"/>
      <c r="G109" s="345"/>
      <c r="H109" s="346"/>
      <c r="I109" s="347"/>
      <c r="J109" s="348"/>
      <c r="K109" s="349"/>
      <c r="L109" s="347"/>
      <c r="M109" s="350"/>
      <c r="N109" s="351"/>
      <c r="O109" s="352"/>
      <c r="P109" s="353"/>
      <c r="Q109" s="354"/>
      <c r="R109" s="355"/>
      <c r="S109" s="355"/>
      <c r="T109" s="356"/>
    </row>
    <row r="110" spans="1:20" ht="15.75" hidden="1" thickBot="1" x14ac:dyDescent="0.3">
      <c r="A110" s="326">
        <v>94</v>
      </c>
      <c r="B110" s="342"/>
      <c r="C110" s="342"/>
      <c r="D110" s="343"/>
      <c r="E110" s="343"/>
      <c r="F110" s="344"/>
      <c r="G110" s="345"/>
      <c r="H110" s="346"/>
      <c r="I110" s="347"/>
      <c r="J110" s="348"/>
      <c r="K110" s="349"/>
      <c r="L110" s="347"/>
      <c r="M110" s="350"/>
      <c r="N110" s="351"/>
      <c r="O110" s="352"/>
      <c r="P110" s="353"/>
      <c r="Q110" s="354"/>
      <c r="R110" s="355"/>
      <c r="S110" s="355"/>
      <c r="T110" s="356"/>
    </row>
    <row r="111" spans="1:20" ht="15.75" hidden="1" thickBot="1" x14ac:dyDescent="0.3">
      <c r="A111" s="326">
        <v>95</v>
      </c>
      <c r="B111" s="342"/>
      <c r="C111" s="342"/>
      <c r="D111" s="343"/>
      <c r="E111" s="343"/>
      <c r="F111" s="344"/>
      <c r="G111" s="345"/>
      <c r="H111" s="346"/>
      <c r="I111" s="347"/>
      <c r="J111" s="348"/>
      <c r="K111" s="349"/>
      <c r="L111" s="347"/>
      <c r="M111" s="350"/>
      <c r="N111" s="351"/>
      <c r="O111" s="352"/>
      <c r="P111" s="353"/>
      <c r="Q111" s="354"/>
      <c r="R111" s="355"/>
      <c r="S111" s="355"/>
      <c r="T111" s="356"/>
    </row>
    <row r="112" spans="1:20" ht="15.75" hidden="1" thickBot="1" x14ac:dyDescent="0.3">
      <c r="A112" s="326">
        <v>96</v>
      </c>
      <c r="B112" s="342"/>
      <c r="C112" s="342"/>
      <c r="D112" s="343"/>
      <c r="E112" s="343"/>
      <c r="F112" s="344"/>
      <c r="G112" s="345"/>
      <c r="H112" s="346"/>
      <c r="I112" s="347"/>
      <c r="J112" s="348"/>
      <c r="K112" s="349"/>
      <c r="L112" s="347"/>
      <c r="M112" s="350"/>
      <c r="N112" s="351"/>
      <c r="O112" s="352"/>
      <c r="P112" s="353"/>
      <c r="Q112" s="354"/>
      <c r="R112" s="355"/>
      <c r="S112" s="355"/>
      <c r="T112" s="356"/>
    </row>
    <row r="113" spans="1:20" ht="15.75" hidden="1" thickBot="1" x14ac:dyDescent="0.3">
      <c r="A113" s="326">
        <v>97</v>
      </c>
      <c r="B113" s="342"/>
      <c r="C113" s="342"/>
      <c r="D113" s="343"/>
      <c r="E113" s="343"/>
      <c r="F113" s="344"/>
      <c r="G113" s="345"/>
      <c r="H113" s="346"/>
      <c r="I113" s="347"/>
      <c r="J113" s="348"/>
      <c r="K113" s="349"/>
      <c r="L113" s="347"/>
      <c r="M113" s="350"/>
      <c r="N113" s="351"/>
      <c r="O113" s="352"/>
      <c r="P113" s="353"/>
      <c r="Q113" s="354"/>
      <c r="R113" s="355"/>
      <c r="S113" s="355"/>
      <c r="T113" s="356"/>
    </row>
    <row r="114" spans="1:20" ht="15.75" hidden="1" thickBot="1" x14ac:dyDescent="0.3">
      <c r="A114" s="326">
        <v>98</v>
      </c>
      <c r="B114" s="342"/>
      <c r="C114" s="342"/>
      <c r="D114" s="343"/>
      <c r="E114" s="343"/>
      <c r="F114" s="344"/>
      <c r="G114" s="345"/>
      <c r="H114" s="346"/>
      <c r="I114" s="347"/>
      <c r="J114" s="348"/>
      <c r="K114" s="349"/>
      <c r="L114" s="347"/>
      <c r="M114" s="350"/>
      <c r="N114" s="351"/>
      <c r="O114" s="352"/>
      <c r="P114" s="353"/>
      <c r="Q114" s="354"/>
      <c r="R114" s="355"/>
      <c r="S114" s="355"/>
      <c r="T114" s="356"/>
    </row>
    <row r="115" spans="1:20" ht="15.75" hidden="1" thickBot="1" x14ac:dyDescent="0.3">
      <c r="A115" s="326">
        <v>99</v>
      </c>
      <c r="B115" s="342"/>
      <c r="C115" s="342"/>
      <c r="D115" s="343"/>
      <c r="E115" s="343"/>
      <c r="F115" s="344"/>
      <c r="G115" s="345"/>
      <c r="H115" s="346"/>
      <c r="I115" s="347"/>
      <c r="J115" s="348"/>
      <c r="K115" s="349"/>
      <c r="L115" s="347"/>
      <c r="M115" s="350"/>
      <c r="N115" s="351"/>
      <c r="O115" s="352"/>
      <c r="P115" s="353"/>
      <c r="Q115" s="354"/>
      <c r="R115" s="355"/>
      <c r="S115" s="355"/>
      <c r="T115" s="356"/>
    </row>
    <row r="116" spans="1:20" ht="15.75" hidden="1" thickBot="1" x14ac:dyDescent="0.3">
      <c r="A116" s="326">
        <v>100</v>
      </c>
      <c r="B116" s="358"/>
      <c r="C116" s="358"/>
      <c r="D116" s="359"/>
      <c r="E116" s="359"/>
      <c r="F116" s="360"/>
      <c r="G116" s="361"/>
      <c r="H116" s="362"/>
      <c r="I116" s="363"/>
      <c r="J116" s="364"/>
      <c r="K116" s="365"/>
      <c r="L116" s="366"/>
      <c r="M116" s="367"/>
      <c r="N116" s="368"/>
      <c r="O116" s="369"/>
      <c r="P116" s="370"/>
      <c r="Q116" s="354"/>
      <c r="R116" s="355"/>
      <c r="S116" s="355"/>
      <c r="T116" s="356"/>
    </row>
    <row r="117" spans="1:20" ht="25.15" customHeight="1" thickBot="1" x14ac:dyDescent="0.3">
      <c r="A117" s="371" t="s">
        <v>138</v>
      </c>
      <c r="B117" s="372"/>
      <c r="C117" s="372"/>
      <c r="D117" s="372"/>
      <c r="E117" s="372"/>
      <c r="F117" s="372"/>
      <c r="G117" s="372"/>
      <c r="H117" s="372"/>
      <c r="I117" s="373">
        <f>SUM(I17:I116)</f>
        <v>0</v>
      </c>
      <c r="J117" s="373">
        <f>SUM(J17:J116)</f>
        <v>0</v>
      </c>
      <c r="K117" s="374"/>
      <c r="L117" s="373">
        <f>SUM(L17:L116)</f>
        <v>0</v>
      </c>
      <c r="M117" s="373">
        <f>SUM(M17:M116)</f>
        <v>0</v>
      </c>
      <c r="N117" s="373">
        <f>SUM(N17:N116)</f>
        <v>0</v>
      </c>
      <c r="O117" s="373">
        <f>SUM(O17:O116)</f>
        <v>0</v>
      </c>
      <c r="P117" s="375"/>
      <c r="Q117" s="376">
        <f>SUM(Q17:Q116)</f>
        <v>0</v>
      </c>
      <c r="R117" s="377">
        <f>SUM(R17:R116)</f>
        <v>0</v>
      </c>
      <c r="S117" s="377">
        <f>SUM(S17:S116)</f>
        <v>0</v>
      </c>
      <c r="T117" s="378"/>
    </row>
    <row r="118" spans="1:20" ht="15.75" thickBot="1" x14ac:dyDescent="0.3"/>
    <row r="119" spans="1:20" ht="79.5" customHeight="1" thickBot="1" x14ac:dyDescent="0.3">
      <c r="A119" s="653"/>
      <c r="B119" s="654"/>
      <c r="C119" s="654"/>
      <c r="D119" s="654"/>
      <c r="E119" s="654"/>
      <c r="F119" s="654"/>
      <c r="G119" s="654"/>
      <c r="H119" s="655"/>
    </row>
    <row r="120" spans="1:20" x14ac:dyDescent="0.25">
      <c r="A120" s="310" t="s">
        <v>82</v>
      </c>
    </row>
    <row r="121" spans="1:20" ht="54.6" customHeight="1" x14ac:dyDescent="0.25">
      <c r="A121" s="656" t="s">
        <v>145</v>
      </c>
      <c r="B121" s="657"/>
      <c r="C121" s="657"/>
      <c r="D121" s="657"/>
      <c r="E121" s="657"/>
      <c r="F121" s="657"/>
      <c r="G121" s="657"/>
      <c r="H121" s="657"/>
      <c r="I121" s="657"/>
      <c r="J121" s="379"/>
      <c r="K121" s="379"/>
      <c r="L121" s="379"/>
      <c r="M121" s="379"/>
    </row>
    <row r="130" ht="15" customHeight="1" x14ac:dyDescent="0.25"/>
    <row r="131" ht="14.85" customHeight="1" x14ac:dyDescent="0.25"/>
    <row r="132" ht="14.85" customHeight="1" x14ac:dyDescent="0.25"/>
    <row r="133" ht="14.85" customHeight="1" x14ac:dyDescent="0.25"/>
  </sheetData>
  <sheetProtection algorithmName="SHA-512" hashValue="hBQX8yREMY5V2kt0z0AGtJMFTcXZxH95uH48y8KHyhWgZ7sHLpRlm1VT4zCcb+hwRzUYX4dzPGyJSeuiU3OuvQ==" saltValue="lQPLmVyilv6udDQql4L+SA==" spinCount="100000" sheet="1" formatRows="0" insertRows="0" deleteRows="0"/>
  <mergeCells count="9">
    <mergeCell ref="A119:H119"/>
    <mergeCell ref="A121:I121"/>
    <mergeCell ref="D6:G6"/>
    <mergeCell ref="D7:T7"/>
    <mergeCell ref="D8:T8"/>
    <mergeCell ref="D10:F10"/>
    <mergeCell ref="G10:H10"/>
    <mergeCell ref="A14:P15"/>
    <mergeCell ref="Q14:T15"/>
  </mergeCells>
  <pageMargins left="0.70866141732283472" right="0.70866141732283472" top="0.78740157480314965" bottom="0.78740157480314965" header="0.31496062992125984" footer="0.31496062992125984"/>
  <pageSetup paperSize="8" scale="64" fitToHeight="2" orientation="landscape" r:id="rId1"/>
  <headerFooter>
    <oddFooter>&amp;C&amp;9&amp;F,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93"/>
  <sheetViews>
    <sheetView view="pageBreakPreview" zoomScale="70" zoomScaleNormal="70" zoomScaleSheetLayoutView="70" zoomScalePageLayoutView="40" workbookViewId="0">
      <selection activeCell="K17" sqref="K17"/>
    </sheetView>
  </sheetViews>
  <sheetFormatPr baseColWidth="10" defaultColWidth="10.85546875" defaultRowHeight="15" x14ac:dyDescent="0.25"/>
  <cols>
    <col min="1" max="1" width="3.85546875" style="381" customWidth="1"/>
    <col min="2" max="2" width="28.42578125" style="381" customWidth="1"/>
    <col min="3" max="3" width="39.5703125" style="381" customWidth="1"/>
    <col min="4" max="5" width="11.28515625" style="381" customWidth="1"/>
    <col min="6" max="6" width="12.5703125" style="381" customWidth="1"/>
    <col min="7" max="7" width="12" style="381" customWidth="1"/>
    <col min="8" max="8" width="10.42578125" style="381" customWidth="1"/>
    <col min="9" max="10" width="10.85546875" style="381"/>
    <col min="11" max="11" width="11" style="381" customWidth="1"/>
    <col min="12" max="12" width="10.140625" style="381" customWidth="1"/>
    <col min="13" max="13" width="10.28515625" style="381" customWidth="1"/>
    <col min="14" max="14" width="11.42578125" style="381" customWidth="1"/>
    <col min="15" max="15" width="11.140625" style="381" customWidth="1"/>
    <col min="16" max="16" width="30.28515625" style="381" customWidth="1"/>
    <col min="17" max="19" width="10.85546875" style="381"/>
    <col min="20" max="20" width="28.42578125" style="381" customWidth="1"/>
    <col min="21" max="16384" width="10.85546875" style="381"/>
  </cols>
  <sheetData>
    <row r="6" spans="1:20" x14ac:dyDescent="0.25">
      <c r="A6" s="380" t="s">
        <v>90</v>
      </c>
      <c r="D6" s="685">
        <f>Übersicht!C8</f>
        <v>0</v>
      </c>
      <c r="E6" s="686"/>
      <c r="F6" s="686"/>
      <c r="G6" s="687"/>
      <c r="H6" s="382"/>
      <c r="I6" s="382"/>
      <c r="J6" s="382"/>
      <c r="K6" s="382"/>
      <c r="L6" s="383"/>
      <c r="M6" s="383"/>
      <c r="N6" s="383"/>
      <c r="O6" s="383"/>
      <c r="P6" s="383"/>
      <c r="Q6" s="383"/>
      <c r="R6" s="383"/>
      <c r="S6" s="383"/>
      <c r="T6" s="383"/>
    </row>
    <row r="7" spans="1:20" x14ac:dyDescent="0.25">
      <c r="A7" s="380" t="s">
        <v>89</v>
      </c>
      <c r="D7" s="688">
        <f>Übersicht!C9</f>
        <v>0</v>
      </c>
      <c r="E7" s="689"/>
      <c r="F7" s="689"/>
      <c r="G7" s="689"/>
      <c r="H7" s="689"/>
      <c r="I7" s="689"/>
      <c r="J7" s="689"/>
      <c r="K7" s="689"/>
      <c r="L7" s="689"/>
      <c r="M7" s="689"/>
      <c r="N7" s="689"/>
      <c r="O7" s="689"/>
      <c r="P7" s="689"/>
      <c r="Q7" s="689"/>
      <c r="R7" s="689"/>
      <c r="S7" s="689"/>
      <c r="T7" s="690"/>
    </row>
    <row r="8" spans="1:20" x14ac:dyDescent="0.25">
      <c r="A8" s="380" t="s">
        <v>88</v>
      </c>
      <c r="D8" s="688">
        <f>Übersicht!C10</f>
        <v>0</v>
      </c>
      <c r="E8" s="689"/>
      <c r="F8" s="689"/>
      <c r="G8" s="689"/>
      <c r="H8" s="689"/>
      <c r="I8" s="689"/>
      <c r="J8" s="689"/>
      <c r="K8" s="689"/>
      <c r="L8" s="689"/>
      <c r="M8" s="689"/>
      <c r="N8" s="689"/>
      <c r="O8" s="689"/>
      <c r="P8" s="689"/>
      <c r="Q8" s="689"/>
      <c r="R8" s="689"/>
      <c r="S8" s="689"/>
      <c r="T8" s="690"/>
    </row>
    <row r="9" spans="1:20" x14ac:dyDescent="0.25">
      <c r="A9" s="380" t="s">
        <v>123</v>
      </c>
      <c r="D9" s="384">
        <f>Übersicht!C16</f>
        <v>0</v>
      </c>
      <c r="E9" s="385"/>
    </row>
    <row r="10" spans="1:20" x14ac:dyDescent="0.25">
      <c r="A10" s="380" t="s">
        <v>85</v>
      </c>
      <c r="D10" s="691">
        <f>Übersicht!C19</f>
        <v>0</v>
      </c>
      <c r="E10" s="692"/>
      <c r="F10" s="692"/>
      <c r="G10" s="693">
        <f>Übersicht!D19</f>
        <v>0</v>
      </c>
      <c r="H10" s="694"/>
      <c r="J10" s="386"/>
      <c r="K10" s="385"/>
      <c r="L10" s="385"/>
      <c r="M10" s="387"/>
      <c r="N10" s="387"/>
      <c r="O10" s="387"/>
    </row>
    <row r="12" spans="1:20" ht="18.75" x14ac:dyDescent="0.3">
      <c r="A12" s="388" t="s">
        <v>136</v>
      </c>
      <c r="B12" s="389"/>
    </row>
    <row r="13" spans="1:20" ht="8.25" customHeight="1" thickBot="1" x14ac:dyDescent="0.3">
      <c r="A13" s="390"/>
    </row>
    <row r="14" spans="1:20" ht="21.4" customHeight="1" x14ac:dyDescent="0.25">
      <c r="A14" s="695" t="s">
        <v>75</v>
      </c>
      <c r="B14" s="696"/>
      <c r="C14" s="696"/>
      <c r="D14" s="696"/>
      <c r="E14" s="696"/>
      <c r="F14" s="696"/>
      <c r="G14" s="696"/>
      <c r="H14" s="696"/>
      <c r="I14" s="696"/>
      <c r="J14" s="696"/>
      <c r="K14" s="696"/>
      <c r="L14" s="696"/>
      <c r="M14" s="696"/>
      <c r="N14" s="696"/>
      <c r="O14" s="696"/>
      <c r="P14" s="697"/>
      <c r="Q14" s="701" t="s">
        <v>105</v>
      </c>
      <c r="R14" s="702"/>
      <c r="S14" s="702"/>
      <c r="T14" s="703"/>
    </row>
    <row r="15" spans="1:20" ht="15" customHeight="1" thickBot="1" x14ac:dyDescent="0.3">
      <c r="A15" s="698"/>
      <c r="B15" s="699"/>
      <c r="C15" s="699"/>
      <c r="D15" s="699"/>
      <c r="E15" s="699"/>
      <c r="F15" s="699"/>
      <c r="G15" s="699"/>
      <c r="H15" s="699"/>
      <c r="I15" s="699"/>
      <c r="J15" s="699"/>
      <c r="K15" s="699"/>
      <c r="L15" s="699"/>
      <c r="M15" s="699"/>
      <c r="N15" s="699"/>
      <c r="O15" s="699"/>
      <c r="P15" s="700"/>
      <c r="Q15" s="704"/>
      <c r="R15" s="705"/>
      <c r="S15" s="705"/>
      <c r="T15" s="706"/>
    </row>
    <row r="16" spans="1:20" ht="83.1" customHeight="1" thickBot="1" x14ac:dyDescent="0.3">
      <c r="A16" s="391" t="s">
        <v>104</v>
      </c>
      <c r="B16" s="392" t="s">
        <v>103</v>
      </c>
      <c r="C16" s="392" t="s">
        <v>102</v>
      </c>
      <c r="D16" s="392" t="s">
        <v>147</v>
      </c>
      <c r="E16" s="392" t="s">
        <v>148</v>
      </c>
      <c r="F16" s="392" t="s">
        <v>101</v>
      </c>
      <c r="G16" s="392" t="s">
        <v>100</v>
      </c>
      <c r="H16" s="392" t="s">
        <v>99</v>
      </c>
      <c r="I16" s="392" t="s">
        <v>98</v>
      </c>
      <c r="J16" s="393" t="s">
        <v>97</v>
      </c>
      <c r="K16" s="394" t="s">
        <v>96</v>
      </c>
      <c r="L16" s="392" t="s">
        <v>95</v>
      </c>
      <c r="M16" s="395" t="s">
        <v>94</v>
      </c>
      <c r="N16" s="396" t="s">
        <v>161</v>
      </c>
      <c r="O16" s="396" t="s">
        <v>162</v>
      </c>
      <c r="P16" s="397" t="s">
        <v>7</v>
      </c>
      <c r="Q16" s="396" t="s">
        <v>93</v>
      </c>
      <c r="R16" s="392" t="s">
        <v>92</v>
      </c>
      <c r="S16" s="392" t="s">
        <v>91</v>
      </c>
      <c r="T16" s="397" t="s">
        <v>7</v>
      </c>
    </row>
    <row r="17" spans="1:20" x14ac:dyDescent="0.25">
      <c r="A17" s="398">
        <v>1</v>
      </c>
      <c r="B17" s="399"/>
      <c r="C17" s="399"/>
      <c r="D17" s="400"/>
      <c r="E17" s="400"/>
      <c r="F17" s="401"/>
      <c r="G17" s="402"/>
      <c r="H17" s="403"/>
      <c r="I17" s="404"/>
      <c r="J17" s="405"/>
      <c r="K17" s="406"/>
      <c r="L17" s="404"/>
      <c r="M17" s="407"/>
      <c r="N17" s="408"/>
      <c r="O17" s="409"/>
      <c r="P17" s="410"/>
      <c r="Q17" s="411"/>
      <c r="R17" s="412"/>
      <c r="S17" s="412"/>
      <c r="T17" s="413"/>
    </row>
    <row r="18" spans="1:20" x14ac:dyDescent="0.25">
      <c r="A18" s="398">
        <v>2</v>
      </c>
      <c r="B18" s="399"/>
      <c r="C18" s="399"/>
      <c r="D18" s="400"/>
      <c r="E18" s="400"/>
      <c r="F18" s="401"/>
      <c r="G18" s="402"/>
      <c r="H18" s="403"/>
      <c r="I18" s="404"/>
      <c r="J18" s="405"/>
      <c r="K18" s="406"/>
      <c r="L18" s="404"/>
      <c r="M18" s="407"/>
      <c r="N18" s="408"/>
      <c r="O18" s="409"/>
      <c r="P18" s="410"/>
      <c r="Q18" s="411"/>
      <c r="R18" s="412"/>
      <c r="S18" s="412"/>
      <c r="T18" s="413"/>
    </row>
    <row r="19" spans="1:20" x14ac:dyDescent="0.25">
      <c r="A19" s="398">
        <v>3</v>
      </c>
      <c r="B19" s="399"/>
      <c r="C19" s="399"/>
      <c r="D19" s="400"/>
      <c r="E19" s="400"/>
      <c r="F19" s="401"/>
      <c r="G19" s="402"/>
      <c r="H19" s="403"/>
      <c r="I19" s="404"/>
      <c r="J19" s="405"/>
      <c r="K19" s="406"/>
      <c r="L19" s="404"/>
      <c r="M19" s="407"/>
      <c r="N19" s="408"/>
      <c r="O19" s="409"/>
      <c r="P19" s="410"/>
      <c r="Q19" s="411"/>
      <c r="R19" s="412"/>
      <c r="S19" s="412"/>
      <c r="T19" s="413"/>
    </row>
    <row r="20" spans="1:20" x14ac:dyDescent="0.25">
      <c r="A20" s="398">
        <v>4</v>
      </c>
      <c r="B20" s="399"/>
      <c r="C20" s="399"/>
      <c r="D20" s="400"/>
      <c r="E20" s="400"/>
      <c r="F20" s="401"/>
      <c r="G20" s="402"/>
      <c r="H20" s="403"/>
      <c r="I20" s="404"/>
      <c r="J20" s="405"/>
      <c r="K20" s="406"/>
      <c r="L20" s="404"/>
      <c r="M20" s="407"/>
      <c r="N20" s="408"/>
      <c r="O20" s="409"/>
      <c r="P20" s="410"/>
      <c r="Q20" s="411"/>
      <c r="R20" s="412"/>
      <c r="S20" s="412"/>
      <c r="T20" s="413"/>
    </row>
    <row r="21" spans="1:20" x14ac:dyDescent="0.25">
      <c r="A21" s="398">
        <v>5</v>
      </c>
      <c r="B21" s="399"/>
      <c r="C21" s="399"/>
      <c r="D21" s="400"/>
      <c r="E21" s="400"/>
      <c r="F21" s="401"/>
      <c r="G21" s="402"/>
      <c r="H21" s="403"/>
      <c r="I21" s="404"/>
      <c r="J21" s="405"/>
      <c r="K21" s="406"/>
      <c r="L21" s="404"/>
      <c r="M21" s="407"/>
      <c r="N21" s="408"/>
      <c r="O21" s="409"/>
      <c r="P21" s="410"/>
      <c r="Q21" s="411"/>
      <c r="R21" s="412"/>
      <c r="S21" s="412"/>
      <c r="T21" s="413"/>
    </row>
    <row r="22" spans="1:20" x14ac:dyDescent="0.25">
      <c r="A22" s="398">
        <v>6</v>
      </c>
      <c r="B22" s="399"/>
      <c r="C22" s="399"/>
      <c r="D22" s="400"/>
      <c r="E22" s="400"/>
      <c r="F22" s="401"/>
      <c r="G22" s="402"/>
      <c r="H22" s="403"/>
      <c r="I22" s="404"/>
      <c r="J22" s="405"/>
      <c r="K22" s="406"/>
      <c r="L22" s="404"/>
      <c r="M22" s="407"/>
      <c r="N22" s="408"/>
      <c r="O22" s="409"/>
      <c r="P22" s="410"/>
      <c r="Q22" s="411"/>
      <c r="R22" s="412"/>
      <c r="S22" s="412"/>
      <c r="T22" s="413"/>
    </row>
    <row r="23" spans="1:20" x14ac:dyDescent="0.25">
      <c r="A23" s="398">
        <v>7</v>
      </c>
      <c r="B23" s="399"/>
      <c r="C23" s="399"/>
      <c r="D23" s="400"/>
      <c r="E23" s="400"/>
      <c r="F23" s="401"/>
      <c r="G23" s="402"/>
      <c r="H23" s="403"/>
      <c r="I23" s="404"/>
      <c r="J23" s="405"/>
      <c r="K23" s="406"/>
      <c r="L23" s="404"/>
      <c r="M23" s="407"/>
      <c r="N23" s="408"/>
      <c r="O23" s="409"/>
      <c r="P23" s="410"/>
      <c r="Q23" s="411"/>
      <c r="R23" s="412"/>
      <c r="S23" s="412"/>
      <c r="T23" s="413"/>
    </row>
    <row r="24" spans="1:20" x14ac:dyDescent="0.25">
      <c r="A24" s="398">
        <v>8</v>
      </c>
      <c r="B24" s="399"/>
      <c r="C24" s="399"/>
      <c r="D24" s="400"/>
      <c r="E24" s="400"/>
      <c r="F24" s="401"/>
      <c r="G24" s="402"/>
      <c r="H24" s="403"/>
      <c r="I24" s="404"/>
      <c r="J24" s="405"/>
      <c r="K24" s="406"/>
      <c r="L24" s="404"/>
      <c r="M24" s="407"/>
      <c r="N24" s="408"/>
      <c r="O24" s="409"/>
      <c r="P24" s="410"/>
      <c r="Q24" s="411"/>
      <c r="R24" s="412"/>
      <c r="S24" s="412"/>
      <c r="T24" s="413"/>
    </row>
    <row r="25" spans="1:20" x14ac:dyDescent="0.25">
      <c r="A25" s="398">
        <v>9</v>
      </c>
      <c r="B25" s="399"/>
      <c r="C25" s="399"/>
      <c r="D25" s="400"/>
      <c r="E25" s="400"/>
      <c r="F25" s="401"/>
      <c r="G25" s="402"/>
      <c r="H25" s="403"/>
      <c r="I25" s="404"/>
      <c r="J25" s="405"/>
      <c r="K25" s="406"/>
      <c r="L25" s="404"/>
      <c r="M25" s="407"/>
      <c r="N25" s="408"/>
      <c r="O25" s="409"/>
      <c r="P25" s="410"/>
      <c r="Q25" s="411"/>
      <c r="R25" s="412"/>
      <c r="S25" s="412"/>
      <c r="T25" s="413"/>
    </row>
    <row r="26" spans="1:20" x14ac:dyDescent="0.25">
      <c r="A26" s="398">
        <v>10</v>
      </c>
      <c r="B26" s="399"/>
      <c r="C26" s="399"/>
      <c r="D26" s="400"/>
      <c r="E26" s="400"/>
      <c r="F26" s="401"/>
      <c r="G26" s="402"/>
      <c r="H26" s="403"/>
      <c r="I26" s="404"/>
      <c r="J26" s="405"/>
      <c r="K26" s="406"/>
      <c r="L26" s="404"/>
      <c r="M26" s="407"/>
      <c r="N26" s="408"/>
      <c r="O26" s="409"/>
      <c r="P26" s="410"/>
      <c r="Q26" s="411"/>
      <c r="R26" s="412"/>
      <c r="S26" s="412"/>
      <c r="T26" s="413"/>
    </row>
    <row r="27" spans="1:20" x14ac:dyDescent="0.25">
      <c r="A27" s="398">
        <v>11</v>
      </c>
      <c r="B27" s="399"/>
      <c r="C27" s="399"/>
      <c r="D27" s="400"/>
      <c r="E27" s="400"/>
      <c r="F27" s="401"/>
      <c r="G27" s="402"/>
      <c r="H27" s="403"/>
      <c r="I27" s="404"/>
      <c r="J27" s="405"/>
      <c r="K27" s="406"/>
      <c r="L27" s="404"/>
      <c r="M27" s="407"/>
      <c r="N27" s="408"/>
      <c r="O27" s="409"/>
      <c r="P27" s="410"/>
      <c r="Q27" s="411"/>
      <c r="R27" s="412"/>
      <c r="S27" s="412"/>
      <c r="T27" s="413"/>
    </row>
    <row r="28" spans="1:20" x14ac:dyDescent="0.25">
      <c r="A28" s="398">
        <v>12</v>
      </c>
      <c r="B28" s="399"/>
      <c r="C28" s="399"/>
      <c r="D28" s="400"/>
      <c r="E28" s="400"/>
      <c r="F28" s="401"/>
      <c r="G28" s="402"/>
      <c r="H28" s="403"/>
      <c r="I28" s="404"/>
      <c r="J28" s="405"/>
      <c r="K28" s="406"/>
      <c r="L28" s="404"/>
      <c r="M28" s="407"/>
      <c r="N28" s="408"/>
      <c r="O28" s="409"/>
      <c r="P28" s="410"/>
      <c r="Q28" s="411"/>
      <c r="R28" s="412"/>
      <c r="S28" s="412"/>
      <c r="T28" s="413"/>
    </row>
    <row r="29" spans="1:20" x14ac:dyDescent="0.25">
      <c r="A29" s="398">
        <v>13</v>
      </c>
      <c r="B29" s="399"/>
      <c r="C29" s="399"/>
      <c r="D29" s="400"/>
      <c r="E29" s="400"/>
      <c r="F29" s="401"/>
      <c r="G29" s="402"/>
      <c r="H29" s="403"/>
      <c r="I29" s="404"/>
      <c r="J29" s="405"/>
      <c r="K29" s="406"/>
      <c r="L29" s="404"/>
      <c r="M29" s="407"/>
      <c r="N29" s="408"/>
      <c r="O29" s="409"/>
      <c r="P29" s="410"/>
      <c r="Q29" s="411"/>
      <c r="R29" s="412"/>
      <c r="S29" s="412"/>
      <c r="T29" s="413"/>
    </row>
    <row r="30" spans="1:20" x14ac:dyDescent="0.25">
      <c r="A30" s="398">
        <v>14</v>
      </c>
      <c r="B30" s="399"/>
      <c r="C30" s="399"/>
      <c r="D30" s="400"/>
      <c r="E30" s="400"/>
      <c r="F30" s="401"/>
      <c r="G30" s="402"/>
      <c r="H30" s="403"/>
      <c r="I30" s="404"/>
      <c r="J30" s="405"/>
      <c r="K30" s="406"/>
      <c r="L30" s="404"/>
      <c r="M30" s="407"/>
      <c r="N30" s="408"/>
      <c r="O30" s="409"/>
      <c r="P30" s="410"/>
      <c r="Q30" s="411"/>
      <c r="R30" s="412"/>
      <c r="S30" s="412"/>
      <c r="T30" s="413"/>
    </row>
    <row r="31" spans="1:20" x14ac:dyDescent="0.25">
      <c r="A31" s="398">
        <v>15</v>
      </c>
      <c r="B31" s="399"/>
      <c r="C31" s="399"/>
      <c r="D31" s="400"/>
      <c r="E31" s="400"/>
      <c r="F31" s="401"/>
      <c r="G31" s="402"/>
      <c r="H31" s="403"/>
      <c r="I31" s="404"/>
      <c r="J31" s="405"/>
      <c r="K31" s="406"/>
      <c r="L31" s="404"/>
      <c r="M31" s="407"/>
      <c r="N31" s="408"/>
      <c r="O31" s="409"/>
      <c r="P31" s="410"/>
      <c r="Q31" s="411"/>
      <c r="R31" s="412"/>
      <c r="S31" s="412"/>
      <c r="T31" s="413"/>
    </row>
    <row r="32" spans="1:20" x14ac:dyDescent="0.25">
      <c r="A32" s="398">
        <v>16</v>
      </c>
      <c r="B32" s="399"/>
      <c r="C32" s="399"/>
      <c r="D32" s="400"/>
      <c r="E32" s="400"/>
      <c r="F32" s="401"/>
      <c r="G32" s="402"/>
      <c r="H32" s="403"/>
      <c r="I32" s="404"/>
      <c r="J32" s="405"/>
      <c r="K32" s="406"/>
      <c r="L32" s="404"/>
      <c r="M32" s="407"/>
      <c r="N32" s="408"/>
      <c r="O32" s="409"/>
      <c r="P32" s="410"/>
      <c r="Q32" s="411"/>
      <c r="R32" s="412"/>
      <c r="S32" s="412"/>
      <c r="T32" s="413"/>
    </row>
    <row r="33" spans="1:20" x14ac:dyDescent="0.25">
      <c r="A33" s="398">
        <v>17</v>
      </c>
      <c r="B33" s="399"/>
      <c r="C33" s="399"/>
      <c r="D33" s="400"/>
      <c r="E33" s="400"/>
      <c r="F33" s="401"/>
      <c r="G33" s="402"/>
      <c r="H33" s="403"/>
      <c r="I33" s="404"/>
      <c r="J33" s="405"/>
      <c r="K33" s="406"/>
      <c r="L33" s="404"/>
      <c r="M33" s="407"/>
      <c r="N33" s="408"/>
      <c r="O33" s="409"/>
      <c r="P33" s="410"/>
      <c r="Q33" s="411"/>
      <c r="R33" s="412"/>
      <c r="S33" s="412"/>
      <c r="T33" s="413"/>
    </row>
    <row r="34" spans="1:20" x14ac:dyDescent="0.25">
      <c r="A34" s="398">
        <v>18</v>
      </c>
      <c r="B34" s="399"/>
      <c r="C34" s="399"/>
      <c r="D34" s="400"/>
      <c r="E34" s="400"/>
      <c r="F34" s="401"/>
      <c r="G34" s="402"/>
      <c r="H34" s="403"/>
      <c r="I34" s="404"/>
      <c r="J34" s="405"/>
      <c r="K34" s="406"/>
      <c r="L34" s="404"/>
      <c r="M34" s="407"/>
      <c r="N34" s="408"/>
      <c r="O34" s="409"/>
      <c r="P34" s="410"/>
      <c r="Q34" s="411"/>
      <c r="R34" s="412"/>
      <c r="S34" s="412"/>
      <c r="T34" s="413"/>
    </row>
    <row r="35" spans="1:20" x14ac:dyDescent="0.25">
      <c r="A35" s="398">
        <v>19</v>
      </c>
      <c r="B35" s="399"/>
      <c r="C35" s="399"/>
      <c r="D35" s="400"/>
      <c r="E35" s="400"/>
      <c r="F35" s="401"/>
      <c r="G35" s="402"/>
      <c r="H35" s="403"/>
      <c r="I35" s="404"/>
      <c r="J35" s="405"/>
      <c r="K35" s="406"/>
      <c r="L35" s="404"/>
      <c r="M35" s="407"/>
      <c r="N35" s="408"/>
      <c r="O35" s="409"/>
      <c r="P35" s="410"/>
      <c r="Q35" s="411"/>
      <c r="R35" s="412"/>
      <c r="S35" s="412"/>
      <c r="T35" s="413"/>
    </row>
    <row r="36" spans="1:20" x14ac:dyDescent="0.25">
      <c r="A36" s="398">
        <v>20</v>
      </c>
      <c r="B36" s="399"/>
      <c r="C36" s="399"/>
      <c r="D36" s="400"/>
      <c r="E36" s="400"/>
      <c r="F36" s="401"/>
      <c r="G36" s="402"/>
      <c r="H36" s="403"/>
      <c r="I36" s="404"/>
      <c r="J36" s="405"/>
      <c r="K36" s="406"/>
      <c r="L36" s="404"/>
      <c r="M36" s="407"/>
      <c r="N36" s="408"/>
      <c r="O36" s="409"/>
      <c r="P36" s="410"/>
      <c r="Q36" s="411"/>
      <c r="R36" s="412"/>
      <c r="S36" s="412"/>
      <c r="T36" s="413"/>
    </row>
    <row r="37" spans="1:20" x14ac:dyDescent="0.25">
      <c r="A37" s="398">
        <v>21</v>
      </c>
      <c r="B37" s="399"/>
      <c r="C37" s="399"/>
      <c r="D37" s="400"/>
      <c r="E37" s="400"/>
      <c r="F37" s="401"/>
      <c r="G37" s="402"/>
      <c r="H37" s="403"/>
      <c r="I37" s="404"/>
      <c r="J37" s="405"/>
      <c r="K37" s="406"/>
      <c r="L37" s="404"/>
      <c r="M37" s="407"/>
      <c r="N37" s="408"/>
      <c r="O37" s="409"/>
      <c r="P37" s="410"/>
      <c r="Q37" s="411"/>
      <c r="R37" s="412"/>
      <c r="S37" s="412"/>
      <c r="T37" s="413"/>
    </row>
    <row r="38" spans="1:20" x14ac:dyDescent="0.25">
      <c r="A38" s="398">
        <v>22</v>
      </c>
      <c r="B38" s="399"/>
      <c r="C38" s="399"/>
      <c r="D38" s="400"/>
      <c r="E38" s="400"/>
      <c r="F38" s="401"/>
      <c r="G38" s="402"/>
      <c r="H38" s="403"/>
      <c r="I38" s="404"/>
      <c r="J38" s="405"/>
      <c r="K38" s="406"/>
      <c r="L38" s="404"/>
      <c r="M38" s="407"/>
      <c r="N38" s="408"/>
      <c r="O38" s="409"/>
      <c r="P38" s="410"/>
      <c r="Q38" s="411"/>
      <c r="R38" s="412"/>
      <c r="S38" s="412"/>
      <c r="T38" s="413"/>
    </row>
    <row r="39" spans="1:20" x14ac:dyDescent="0.25">
      <c r="A39" s="398">
        <v>23</v>
      </c>
      <c r="B39" s="399"/>
      <c r="C39" s="399"/>
      <c r="D39" s="400"/>
      <c r="E39" s="400"/>
      <c r="F39" s="401"/>
      <c r="G39" s="402"/>
      <c r="H39" s="403"/>
      <c r="I39" s="404"/>
      <c r="J39" s="405"/>
      <c r="K39" s="406"/>
      <c r="L39" s="404"/>
      <c r="M39" s="407"/>
      <c r="N39" s="408"/>
      <c r="O39" s="409"/>
      <c r="P39" s="410"/>
      <c r="Q39" s="411"/>
      <c r="R39" s="412"/>
      <c r="S39" s="412"/>
      <c r="T39" s="413"/>
    </row>
    <row r="40" spans="1:20" x14ac:dyDescent="0.25">
      <c r="A40" s="398">
        <v>24</v>
      </c>
      <c r="B40" s="399"/>
      <c r="C40" s="399"/>
      <c r="D40" s="400"/>
      <c r="E40" s="400"/>
      <c r="F40" s="401"/>
      <c r="G40" s="402"/>
      <c r="H40" s="403"/>
      <c r="I40" s="404"/>
      <c r="J40" s="405"/>
      <c r="K40" s="406"/>
      <c r="L40" s="404"/>
      <c r="M40" s="407"/>
      <c r="N40" s="408"/>
      <c r="O40" s="409"/>
      <c r="P40" s="410"/>
      <c r="Q40" s="411"/>
      <c r="R40" s="412"/>
      <c r="S40" s="412"/>
      <c r="T40" s="413"/>
    </row>
    <row r="41" spans="1:20" x14ac:dyDescent="0.25">
      <c r="A41" s="398">
        <v>25</v>
      </c>
      <c r="B41" s="399"/>
      <c r="C41" s="399"/>
      <c r="D41" s="400"/>
      <c r="E41" s="400"/>
      <c r="F41" s="401"/>
      <c r="G41" s="402"/>
      <c r="H41" s="403"/>
      <c r="I41" s="404"/>
      <c r="J41" s="405"/>
      <c r="K41" s="406"/>
      <c r="L41" s="404"/>
      <c r="M41" s="407"/>
      <c r="N41" s="408"/>
      <c r="O41" s="409"/>
      <c r="P41" s="410"/>
      <c r="Q41" s="411"/>
      <c r="R41" s="412"/>
      <c r="S41" s="412"/>
      <c r="T41" s="413"/>
    </row>
    <row r="42" spans="1:20" x14ac:dyDescent="0.25">
      <c r="A42" s="398">
        <v>26</v>
      </c>
      <c r="B42" s="399"/>
      <c r="C42" s="399"/>
      <c r="D42" s="400"/>
      <c r="E42" s="400"/>
      <c r="F42" s="401"/>
      <c r="G42" s="402"/>
      <c r="H42" s="403"/>
      <c r="I42" s="404"/>
      <c r="J42" s="405"/>
      <c r="K42" s="406"/>
      <c r="L42" s="404"/>
      <c r="M42" s="407"/>
      <c r="N42" s="408"/>
      <c r="O42" s="409"/>
      <c r="P42" s="410"/>
      <c r="Q42" s="411"/>
      <c r="R42" s="412"/>
      <c r="S42" s="412"/>
      <c r="T42" s="413"/>
    </row>
    <row r="43" spans="1:20" x14ac:dyDescent="0.25">
      <c r="A43" s="398">
        <v>27</v>
      </c>
      <c r="B43" s="399"/>
      <c r="C43" s="399"/>
      <c r="D43" s="400"/>
      <c r="E43" s="400"/>
      <c r="F43" s="401"/>
      <c r="G43" s="402"/>
      <c r="H43" s="403"/>
      <c r="I43" s="404"/>
      <c r="J43" s="405"/>
      <c r="K43" s="406"/>
      <c r="L43" s="404"/>
      <c r="M43" s="407"/>
      <c r="N43" s="408"/>
      <c r="O43" s="409"/>
      <c r="P43" s="410"/>
      <c r="Q43" s="411"/>
      <c r="R43" s="412"/>
      <c r="S43" s="412"/>
      <c r="T43" s="413"/>
    </row>
    <row r="44" spans="1:20" x14ac:dyDescent="0.25">
      <c r="A44" s="398">
        <v>28</v>
      </c>
      <c r="B44" s="399"/>
      <c r="C44" s="399"/>
      <c r="D44" s="400"/>
      <c r="E44" s="400"/>
      <c r="F44" s="401"/>
      <c r="G44" s="402"/>
      <c r="H44" s="403"/>
      <c r="I44" s="404"/>
      <c r="J44" s="405"/>
      <c r="K44" s="406"/>
      <c r="L44" s="404"/>
      <c r="M44" s="407"/>
      <c r="N44" s="408"/>
      <c r="O44" s="409"/>
      <c r="P44" s="410"/>
      <c r="Q44" s="411"/>
      <c r="R44" s="412"/>
      <c r="S44" s="412"/>
      <c r="T44" s="413"/>
    </row>
    <row r="45" spans="1:20" x14ac:dyDescent="0.25">
      <c r="A45" s="398">
        <v>29</v>
      </c>
      <c r="B45" s="399"/>
      <c r="C45" s="399"/>
      <c r="D45" s="400"/>
      <c r="E45" s="400"/>
      <c r="F45" s="401"/>
      <c r="G45" s="402"/>
      <c r="H45" s="403"/>
      <c r="I45" s="404"/>
      <c r="J45" s="405"/>
      <c r="K45" s="406"/>
      <c r="L45" s="404"/>
      <c r="M45" s="407"/>
      <c r="N45" s="408"/>
      <c r="O45" s="409"/>
      <c r="P45" s="410"/>
      <c r="Q45" s="411"/>
      <c r="R45" s="412"/>
      <c r="S45" s="412"/>
      <c r="T45" s="413"/>
    </row>
    <row r="46" spans="1:20" ht="15.75" thickBot="1" x14ac:dyDescent="0.3">
      <c r="A46" s="398">
        <v>30</v>
      </c>
      <c r="B46" s="399"/>
      <c r="C46" s="399"/>
      <c r="D46" s="400"/>
      <c r="E46" s="400"/>
      <c r="F46" s="401"/>
      <c r="G46" s="402"/>
      <c r="H46" s="403"/>
      <c r="I46" s="404"/>
      <c r="J46" s="405"/>
      <c r="K46" s="406"/>
      <c r="L46" s="404"/>
      <c r="M46" s="407"/>
      <c r="N46" s="408"/>
      <c r="O46" s="409"/>
      <c r="P46" s="410"/>
      <c r="Q46" s="411"/>
      <c r="R46" s="412"/>
      <c r="S46" s="412"/>
      <c r="T46" s="413"/>
    </row>
    <row r="47" spans="1:20" ht="15.75" hidden="1" thickBot="1" x14ac:dyDescent="0.3">
      <c r="A47" s="398">
        <v>31</v>
      </c>
      <c r="B47" s="399"/>
      <c r="C47" s="399"/>
      <c r="D47" s="400"/>
      <c r="E47" s="400"/>
      <c r="F47" s="401"/>
      <c r="G47" s="402"/>
      <c r="H47" s="403"/>
      <c r="I47" s="404"/>
      <c r="J47" s="405"/>
      <c r="K47" s="406"/>
      <c r="L47" s="404"/>
      <c r="M47" s="407"/>
      <c r="N47" s="408"/>
      <c r="O47" s="409"/>
      <c r="P47" s="410"/>
      <c r="Q47" s="411"/>
      <c r="R47" s="412"/>
      <c r="S47" s="412"/>
      <c r="T47" s="413"/>
    </row>
    <row r="48" spans="1:20" ht="15.75" hidden="1" thickBot="1" x14ac:dyDescent="0.3">
      <c r="A48" s="398">
        <v>32</v>
      </c>
      <c r="B48" s="414"/>
      <c r="C48" s="414"/>
      <c r="D48" s="415"/>
      <c r="E48" s="415"/>
      <c r="F48" s="416"/>
      <c r="G48" s="417"/>
      <c r="H48" s="418"/>
      <c r="I48" s="419"/>
      <c r="J48" s="420"/>
      <c r="K48" s="421"/>
      <c r="L48" s="419"/>
      <c r="M48" s="422"/>
      <c r="N48" s="423"/>
      <c r="O48" s="424"/>
      <c r="P48" s="425"/>
      <c r="Q48" s="426"/>
      <c r="R48" s="427"/>
      <c r="S48" s="427"/>
      <c r="T48" s="428"/>
    </row>
    <row r="49" spans="1:20" ht="15.75" hidden="1" thickBot="1" x14ac:dyDescent="0.3">
      <c r="A49" s="398">
        <v>33</v>
      </c>
      <c r="B49" s="414"/>
      <c r="C49" s="414"/>
      <c r="D49" s="415"/>
      <c r="E49" s="415"/>
      <c r="F49" s="416"/>
      <c r="G49" s="417"/>
      <c r="H49" s="418"/>
      <c r="I49" s="419"/>
      <c r="J49" s="420"/>
      <c r="K49" s="421"/>
      <c r="L49" s="419"/>
      <c r="M49" s="422"/>
      <c r="N49" s="423"/>
      <c r="O49" s="424"/>
      <c r="P49" s="425"/>
      <c r="Q49" s="426"/>
      <c r="R49" s="427"/>
      <c r="S49" s="427"/>
      <c r="T49" s="428"/>
    </row>
    <row r="50" spans="1:20" ht="15.75" hidden="1" thickBot="1" x14ac:dyDescent="0.3">
      <c r="A50" s="398">
        <v>34</v>
      </c>
      <c r="B50" s="414"/>
      <c r="C50" s="414"/>
      <c r="D50" s="415"/>
      <c r="E50" s="415"/>
      <c r="F50" s="416"/>
      <c r="G50" s="417"/>
      <c r="H50" s="418"/>
      <c r="I50" s="419"/>
      <c r="J50" s="420"/>
      <c r="K50" s="421"/>
      <c r="L50" s="419"/>
      <c r="M50" s="422"/>
      <c r="N50" s="423"/>
      <c r="O50" s="424"/>
      <c r="P50" s="425"/>
      <c r="Q50" s="426"/>
      <c r="R50" s="427"/>
      <c r="S50" s="427"/>
      <c r="T50" s="428"/>
    </row>
    <row r="51" spans="1:20" ht="15.75" hidden="1" thickBot="1" x14ac:dyDescent="0.3">
      <c r="A51" s="398">
        <v>35</v>
      </c>
      <c r="B51" s="414"/>
      <c r="C51" s="414"/>
      <c r="D51" s="415"/>
      <c r="E51" s="415"/>
      <c r="F51" s="416"/>
      <c r="G51" s="417"/>
      <c r="H51" s="418"/>
      <c r="I51" s="419"/>
      <c r="J51" s="420"/>
      <c r="K51" s="421"/>
      <c r="L51" s="419"/>
      <c r="M51" s="422"/>
      <c r="N51" s="423"/>
      <c r="O51" s="424"/>
      <c r="P51" s="425"/>
      <c r="Q51" s="426"/>
      <c r="R51" s="427"/>
      <c r="S51" s="427"/>
      <c r="T51" s="428"/>
    </row>
    <row r="52" spans="1:20" ht="15.75" hidden="1" thickBot="1" x14ac:dyDescent="0.3">
      <c r="A52" s="398">
        <v>36</v>
      </c>
      <c r="B52" s="414"/>
      <c r="C52" s="414"/>
      <c r="D52" s="415"/>
      <c r="E52" s="415"/>
      <c r="F52" s="416"/>
      <c r="G52" s="417"/>
      <c r="H52" s="418"/>
      <c r="I52" s="419"/>
      <c r="J52" s="420"/>
      <c r="K52" s="421"/>
      <c r="L52" s="419"/>
      <c r="M52" s="422"/>
      <c r="N52" s="423"/>
      <c r="O52" s="424"/>
      <c r="P52" s="425"/>
      <c r="Q52" s="426"/>
      <c r="R52" s="427"/>
      <c r="S52" s="427"/>
      <c r="T52" s="428"/>
    </row>
    <row r="53" spans="1:20" ht="15.75" hidden="1" thickBot="1" x14ac:dyDescent="0.3">
      <c r="A53" s="398">
        <v>37</v>
      </c>
      <c r="B53" s="414"/>
      <c r="C53" s="414"/>
      <c r="D53" s="415"/>
      <c r="E53" s="415"/>
      <c r="F53" s="416"/>
      <c r="G53" s="417"/>
      <c r="H53" s="418"/>
      <c r="I53" s="419"/>
      <c r="J53" s="420"/>
      <c r="K53" s="421"/>
      <c r="L53" s="419"/>
      <c r="M53" s="422"/>
      <c r="N53" s="423"/>
      <c r="O53" s="424"/>
      <c r="P53" s="425"/>
      <c r="Q53" s="426"/>
      <c r="R53" s="427"/>
      <c r="S53" s="427"/>
      <c r="T53" s="428"/>
    </row>
    <row r="54" spans="1:20" ht="15.75" hidden="1" thickBot="1" x14ac:dyDescent="0.3">
      <c r="A54" s="398">
        <v>38</v>
      </c>
      <c r="B54" s="414"/>
      <c r="C54" s="414"/>
      <c r="D54" s="415"/>
      <c r="E54" s="415"/>
      <c r="F54" s="416"/>
      <c r="G54" s="417"/>
      <c r="H54" s="418"/>
      <c r="I54" s="419"/>
      <c r="J54" s="420"/>
      <c r="K54" s="421"/>
      <c r="L54" s="419"/>
      <c r="M54" s="422"/>
      <c r="N54" s="423"/>
      <c r="O54" s="424"/>
      <c r="P54" s="425"/>
      <c r="Q54" s="426"/>
      <c r="R54" s="427"/>
      <c r="S54" s="427"/>
      <c r="T54" s="428"/>
    </row>
    <row r="55" spans="1:20" ht="15.75" hidden="1" thickBot="1" x14ac:dyDescent="0.3">
      <c r="A55" s="398">
        <v>39</v>
      </c>
      <c r="B55" s="414"/>
      <c r="C55" s="414"/>
      <c r="D55" s="415"/>
      <c r="E55" s="415"/>
      <c r="F55" s="416"/>
      <c r="G55" s="417"/>
      <c r="H55" s="418"/>
      <c r="I55" s="419"/>
      <c r="J55" s="420"/>
      <c r="K55" s="421"/>
      <c r="L55" s="419"/>
      <c r="M55" s="422"/>
      <c r="N55" s="423"/>
      <c r="O55" s="424"/>
      <c r="P55" s="425"/>
      <c r="Q55" s="426"/>
      <c r="R55" s="427"/>
      <c r="S55" s="427"/>
      <c r="T55" s="428"/>
    </row>
    <row r="56" spans="1:20" ht="13.9" hidden="1" customHeight="1" x14ac:dyDescent="0.25">
      <c r="A56" s="398">
        <v>40</v>
      </c>
      <c r="B56" s="414"/>
      <c r="C56" s="414"/>
      <c r="D56" s="415"/>
      <c r="E56" s="415"/>
      <c r="F56" s="416"/>
      <c r="G56" s="417"/>
      <c r="H56" s="418"/>
      <c r="I56" s="419"/>
      <c r="J56" s="420"/>
      <c r="K56" s="421"/>
      <c r="L56" s="419"/>
      <c r="M56" s="422"/>
      <c r="N56" s="423"/>
      <c r="O56" s="424"/>
      <c r="P56" s="425"/>
      <c r="Q56" s="426"/>
      <c r="R56" s="427"/>
      <c r="S56" s="427"/>
      <c r="T56" s="428"/>
    </row>
    <row r="57" spans="1:20" ht="15.75" hidden="1" thickBot="1" x14ac:dyDescent="0.3">
      <c r="A57" s="398">
        <v>41</v>
      </c>
      <c r="B57" s="414"/>
      <c r="C57" s="414"/>
      <c r="D57" s="415"/>
      <c r="E57" s="415"/>
      <c r="F57" s="416"/>
      <c r="G57" s="417"/>
      <c r="H57" s="418"/>
      <c r="I57" s="419"/>
      <c r="J57" s="420"/>
      <c r="K57" s="421"/>
      <c r="L57" s="419"/>
      <c r="M57" s="422"/>
      <c r="N57" s="423"/>
      <c r="O57" s="424"/>
      <c r="P57" s="425"/>
      <c r="Q57" s="426"/>
      <c r="R57" s="427"/>
      <c r="S57" s="427"/>
      <c r="T57" s="428"/>
    </row>
    <row r="58" spans="1:20" ht="15.75" hidden="1" thickBot="1" x14ac:dyDescent="0.3">
      <c r="A58" s="398">
        <v>42</v>
      </c>
      <c r="B58" s="414"/>
      <c r="C58" s="414"/>
      <c r="D58" s="415"/>
      <c r="E58" s="415"/>
      <c r="F58" s="416"/>
      <c r="G58" s="417"/>
      <c r="H58" s="418"/>
      <c r="I58" s="419"/>
      <c r="J58" s="420"/>
      <c r="K58" s="421"/>
      <c r="L58" s="419"/>
      <c r="M58" s="422"/>
      <c r="N58" s="423"/>
      <c r="O58" s="424"/>
      <c r="P58" s="425"/>
      <c r="Q58" s="426"/>
      <c r="R58" s="427"/>
      <c r="S58" s="427"/>
      <c r="T58" s="428"/>
    </row>
    <row r="59" spans="1:20" ht="15.75" hidden="1" thickBot="1" x14ac:dyDescent="0.3">
      <c r="A59" s="398">
        <v>43</v>
      </c>
      <c r="B59" s="414"/>
      <c r="C59" s="414"/>
      <c r="D59" s="415"/>
      <c r="E59" s="415"/>
      <c r="F59" s="416"/>
      <c r="G59" s="417"/>
      <c r="H59" s="418"/>
      <c r="I59" s="419"/>
      <c r="J59" s="420"/>
      <c r="K59" s="421"/>
      <c r="L59" s="419"/>
      <c r="M59" s="422"/>
      <c r="N59" s="423"/>
      <c r="O59" s="424"/>
      <c r="P59" s="425"/>
      <c r="Q59" s="426"/>
      <c r="R59" s="427"/>
      <c r="S59" s="427"/>
      <c r="T59" s="428"/>
    </row>
    <row r="60" spans="1:20" ht="15.75" hidden="1" thickBot="1" x14ac:dyDescent="0.3">
      <c r="A60" s="398">
        <v>44</v>
      </c>
      <c r="B60" s="414"/>
      <c r="C60" s="414"/>
      <c r="D60" s="415"/>
      <c r="E60" s="415"/>
      <c r="F60" s="416"/>
      <c r="G60" s="417"/>
      <c r="H60" s="418"/>
      <c r="I60" s="419"/>
      <c r="J60" s="420"/>
      <c r="K60" s="421"/>
      <c r="L60" s="419"/>
      <c r="M60" s="422"/>
      <c r="N60" s="423"/>
      <c r="O60" s="424"/>
      <c r="P60" s="425"/>
      <c r="Q60" s="426"/>
      <c r="R60" s="427"/>
      <c r="S60" s="427"/>
      <c r="T60" s="428"/>
    </row>
    <row r="61" spans="1:20" ht="15.75" hidden="1" thickBot="1" x14ac:dyDescent="0.3">
      <c r="A61" s="398">
        <v>45</v>
      </c>
      <c r="B61" s="414"/>
      <c r="C61" s="414"/>
      <c r="D61" s="415"/>
      <c r="E61" s="415"/>
      <c r="F61" s="416"/>
      <c r="G61" s="417"/>
      <c r="H61" s="418"/>
      <c r="I61" s="419"/>
      <c r="J61" s="420"/>
      <c r="K61" s="421"/>
      <c r="L61" s="419"/>
      <c r="M61" s="422"/>
      <c r="N61" s="423"/>
      <c r="O61" s="424"/>
      <c r="P61" s="425"/>
      <c r="Q61" s="426"/>
      <c r="R61" s="427"/>
      <c r="S61" s="427"/>
      <c r="T61" s="428"/>
    </row>
    <row r="62" spans="1:20" ht="15.75" hidden="1" thickBot="1" x14ac:dyDescent="0.3">
      <c r="A62" s="398">
        <v>46</v>
      </c>
      <c r="B62" s="414"/>
      <c r="C62" s="414"/>
      <c r="D62" s="415"/>
      <c r="E62" s="415"/>
      <c r="F62" s="416"/>
      <c r="G62" s="417"/>
      <c r="H62" s="418"/>
      <c r="I62" s="419"/>
      <c r="J62" s="420"/>
      <c r="K62" s="421"/>
      <c r="L62" s="419"/>
      <c r="M62" s="422"/>
      <c r="N62" s="423"/>
      <c r="O62" s="424"/>
      <c r="P62" s="425"/>
      <c r="Q62" s="426"/>
      <c r="R62" s="427"/>
      <c r="S62" s="427"/>
      <c r="T62" s="428"/>
    </row>
    <row r="63" spans="1:20" ht="15.75" hidden="1" thickBot="1" x14ac:dyDescent="0.3">
      <c r="A63" s="398">
        <v>47</v>
      </c>
      <c r="B63" s="414"/>
      <c r="C63" s="414"/>
      <c r="D63" s="415"/>
      <c r="E63" s="415"/>
      <c r="F63" s="416"/>
      <c r="G63" s="417"/>
      <c r="H63" s="418"/>
      <c r="I63" s="419"/>
      <c r="J63" s="420"/>
      <c r="K63" s="421"/>
      <c r="L63" s="419"/>
      <c r="M63" s="422"/>
      <c r="N63" s="423"/>
      <c r="O63" s="424"/>
      <c r="P63" s="425"/>
      <c r="Q63" s="426"/>
      <c r="R63" s="427"/>
      <c r="S63" s="427"/>
      <c r="T63" s="428"/>
    </row>
    <row r="64" spans="1:20" ht="15.75" hidden="1" thickBot="1" x14ac:dyDescent="0.3">
      <c r="A64" s="398">
        <v>48</v>
      </c>
      <c r="B64" s="414"/>
      <c r="C64" s="414"/>
      <c r="D64" s="415"/>
      <c r="E64" s="415"/>
      <c r="F64" s="416"/>
      <c r="G64" s="417"/>
      <c r="H64" s="418"/>
      <c r="I64" s="419"/>
      <c r="J64" s="420"/>
      <c r="K64" s="421"/>
      <c r="L64" s="419"/>
      <c r="M64" s="422"/>
      <c r="N64" s="423"/>
      <c r="O64" s="424"/>
      <c r="P64" s="425"/>
      <c r="Q64" s="426"/>
      <c r="R64" s="427"/>
      <c r="S64" s="427"/>
      <c r="T64" s="428"/>
    </row>
    <row r="65" spans="1:20" ht="15.75" hidden="1" thickBot="1" x14ac:dyDescent="0.3">
      <c r="A65" s="398">
        <v>49</v>
      </c>
      <c r="B65" s="414"/>
      <c r="C65" s="414"/>
      <c r="D65" s="415"/>
      <c r="E65" s="415"/>
      <c r="F65" s="416"/>
      <c r="G65" s="417"/>
      <c r="H65" s="418"/>
      <c r="I65" s="419"/>
      <c r="J65" s="420"/>
      <c r="K65" s="421"/>
      <c r="L65" s="419"/>
      <c r="M65" s="422"/>
      <c r="N65" s="423"/>
      <c r="O65" s="424"/>
      <c r="P65" s="425"/>
      <c r="Q65" s="426"/>
      <c r="R65" s="427"/>
      <c r="S65" s="427"/>
      <c r="T65" s="428"/>
    </row>
    <row r="66" spans="1:20" ht="15.75" hidden="1" thickBot="1" x14ac:dyDescent="0.3">
      <c r="A66" s="398">
        <v>50</v>
      </c>
      <c r="B66" s="414"/>
      <c r="C66" s="414"/>
      <c r="D66" s="415"/>
      <c r="E66" s="415"/>
      <c r="F66" s="416"/>
      <c r="G66" s="417"/>
      <c r="H66" s="418"/>
      <c r="I66" s="419"/>
      <c r="J66" s="420"/>
      <c r="K66" s="421"/>
      <c r="L66" s="419"/>
      <c r="M66" s="422"/>
      <c r="N66" s="423"/>
      <c r="O66" s="424"/>
      <c r="P66" s="425"/>
      <c r="Q66" s="426"/>
      <c r="R66" s="427"/>
      <c r="S66" s="427"/>
      <c r="T66" s="428"/>
    </row>
    <row r="67" spans="1:20" ht="15.75" hidden="1" thickBot="1" x14ac:dyDescent="0.3">
      <c r="A67" s="398">
        <v>51</v>
      </c>
      <c r="B67" s="414"/>
      <c r="C67" s="414"/>
      <c r="D67" s="415"/>
      <c r="E67" s="415"/>
      <c r="F67" s="416"/>
      <c r="G67" s="417"/>
      <c r="H67" s="418"/>
      <c r="I67" s="419"/>
      <c r="J67" s="420"/>
      <c r="K67" s="421"/>
      <c r="L67" s="419"/>
      <c r="M67" s="422"/>
      <c r="N67" s="423"/>
      <c r="O67" s="424"/>
      <c r="P67" s="425"/>
      <c r="Q67" s="426"/>
      <c r="R67" s="427"/>
      <c r="S67" s="427"/>
      <c r="T67" s="428"/>
    </row>
    <row r="68" spans="1:20" ht="15.75" hidden="1" thickBot="1" x14ac:dyDescent="0.3">
      <c r="A68" s="398">
        <v>52</v>
      </c>
      <c r="B68" s="414"/>
      <c r="C68" s="414"/>
      <c r="D68" s="415"/>
      <c r="E68" s="415"/>
      <c r="F68" s="416"/>
      <c r="G68" s="417"/>
      <c r="H68" s="418"/>
      <c r="I68" s="419"/>
      <c r="J68" s="420"/>
      <c r="K68" s="421"/>
      <c r="L68" s="419"/>
      <c r="M68" s="422"/>
      <c r="N68" s="423"/>
      <c r="O68" s="424"/>
      <c r="P68" s="425"/>
      <c r="Q68" s="426"/>
      <c r="R68" s="427"/>
      <c r="S68" s="427"/>
      <c r="T68" s="428"/>
    </row>
    <row r="69" spans="1:20" ht="15.75" hidden="1" thickBot="1" x14ac:dyDescent="0.3">
      <c r="A69" s="398">
        <v>53</v>
      </c>
      <c r="B69" s="414"/>
      <c r="C69" s="414"/>
      <c r="D69" s="415"/>
      <c r="E69" s="415"/>
      <c r="F69" s="416"/>
      <c r="G69" s="417"/>
      <c r="H69" s="418"/>
      <c r="I69" s="419"/>
      <c r="J69" s="420"/>
      <c r="K69" s="421"/>
      <c r="L69" s="419"/>
      <c r="M69" s="422"/>
      <c r="N69" s="423"/>
      <c r="O69" s="424"/>
      <c r="P69" s="425"/>
      <c r="Q69" s="426"/>
      <c r="R69" s="427"/>
      <c r="S69" s="427"/>
      <c r="T69" s="428"/>
    </row>
    <row r="70" spans="1:20" ht="15.75" hidden="1" thickBot="1" x14ac:dyDescent="0.3">
      <c r="A70" s="398">
        <v>54</v>
      </c>
      <c r="B70" s="414"/>
      <c r="C70" s="414"/>
      <c r="D70" s="415"/>
      <c r="E70" s="415"/>
      <c r="F70" s="416"/>
      <c r="G70" s="417"/>
      <c r="H70" s="418"/>
      <c r="I70" s="419"/>
      <c r="J70" s="420"/>
      <c r="K70" s="421"/>
      <c r="L70" s="419"/>
      <c r="M70" s="422"/>
      <c r="N70" s="423"/>
      <c r="O70" s="424"/>
      <c r="P70" s="425"/>
      <c r="Q70" s="426"/>
      <c r="R70" s="427"/>
      <c r="S70" s="427"/>
      <c r="T70" s="428"/>
    </row>
    <row r="71" spans="1:20" ht="15.75" hidden="1" thickBot="1" x14ac:dyDescent="0.3">
      <c r="A71" s="398">
        <v>55</v>
      </c>
      <c r="B71" s="414"/>
      <c r="C71" s="414"/>
      <c r="D71" s="415"/>
      <c r="E71" s="415"/>
      <c r="F71" s="416"/>
      <c r="G71" s="417"/>
      <c r="H71" s="418"/>
      <c r="I71" s="419"/>
      <c r="J71" s="420"/>
      <c r="K71" s="421"/>
      <c r="L71" s="419"/>
      <c r="M71" s="422"/>
      <c r="N71" s="423"/>
      <c r="O71" s="424"/>
      <c r="P71" s="425"/>
      <c r="Q71" s="426"/>
      <c r="R71" s="427"/>
      <c r="S71" s="427"/>
      <c r="T71" s="428"/>
    </row>
    <row r="72" spans="1:20" ht="15.75" hidden="1" thickBot="1" x14ac:dyDescent="0.3">
      <c r="A72" s="398">
        <v>56</v>
      </c>
      <c r="B72" s="414"/>
      <c r="C72" s="414"/>
      <c r="D72" s="415"/>
      <c r="E72" s="415"/>
      <c r="F72" s="416"/>
      <c r="G72" s="417"/>
      <c r="H72" s="418"/>
      <c r="I72" s="419"/>
      <c r="J72" s="420"/>
      <c r="K72" s="421"/>
      <c r="L72" s="419"/>
      <c r="M72" s="422"/>
      <c r="N72" s="423"/>
      <c r="O72" s="424"/>
      <c r="P72" s="425"/>
      <c r="Q72" s="426"/>
      <c r="R72" s="427"/>
      <c r="S72" s="427"/>
      <c r="T72" s="428"/>
    </row>
    <row r="73" spans="1:20" ht="15.75" hidden="1" thickBot="1" x14ac:dyDescent="0.3">
      <c r="A73" s="398">
        <v>57</v>
      </c>
      <c r="B73" s="414"/>
      <c r="C73" s="414"/>
      <c r="D73" s="415"/>
      <c r="E73" s="415"/>
      <c r="F73" s="416"/>
      <c r="G73" s="417"/>
      <c r="H73" s="418"/>
      <c r="I73" s="419"/>
      <c r="J73" s="420"/>
      <c r="K73" s="421"/>
      <c r="L73" s="419"/>
      <c r="M73" s="422"/>
      <c r="N73" s="423"/>
      <c r="O73" s="424"/>
      <c r="P73" s="425"/>
      <c r="Q73" s="426"/>
      <c r="R73" s="427"/>
      <c r="S73" s="427"/>
      <c r="T73" s="428"/>
    </row>
    <row r="74" spans="1:20" ht="15.75" hidden="1" thickBot="1" x14ac:dyDescent="0.3">
      <c r="A74" s="398">
        <v>58</v>
      </c>
      <c r="B74" s="414"/>
      <c r="C74" s="414"/>
      <c r="D74" s="415"/>
      <c r="E74" s="415"/>
      <c r="F74" s="416"/>
      <c r="G74" s="417"/>
      <c r="H74" s="418"/>
      <c r="I74" s="419"/>
      <c r="J74" s="420"/>
      <c r="K74" s="421"/>
      <c r="L74" s="419"/>
      <c r="M74" s="422"/>
      <c r="N74" s="423"/>
      <c r="O74" s="424"/>
      <c r="P74" s="425"/>
      <c r="Q74" s="426"/>
      <c r="R74" s="427"/>
      <c r="S74" s="427"/>
      <c r="T74" s="428"/>
    </row>
    <row r="75" spans="1:20" ht="15.75" hidden="1" thickBot="1" x14ac:dyDescent="0.3">
      <c r="A75" s="398">
        <v>59</v>
      </c>
      <c r="B75" s="414"/>
      <c r="C75" s="414"/>
      <c r="D75" s="415"/>
      <c r="E75" s="415"/>
      <c r="F75" s="416"/>
      <c r="G75" s="417"/>
      <c r="H75" s="418"/>
      <c r="I75" s="419"/>
      <c r="J75" s="420"/>
      <c r="K75" s="421"/>
      <c r="L75" s="419"/>
      <c r="M75" s="422"/>
      <c r="N75" s="423"/>
      <c r="O75" s="424"/>
      <c r="P75" s="425"/>
      <c r="Q75" s="426"/>
      <c r="R75" s="427"/>
      <c r="S75" s="427"/>
      <c r="T75" s="428"/>
    </row>
    <row r="76" spans="1:20" ht="15.75" hidden="1" thickBot="1" x14ac:dyDescent="0.3">
      <c r="A76" s="398">
        <v>60</v>
      </c>
      <c r="B76" s="429"/>
      <c r="C76" s="429"/>
      <c r="D76" s="430"/>
      <c r="E76" s="430"/>
      <c r="F76" s="431"/>
      <c r="G76" s="432"/>
      <c r="H76" s="433"/>
      <c r="I76" s="434"/>
      <c r="J76" s="435"/>
      <c r="K76" s="436"/>
      <c r="L76" s="437"/>
      <c r="M76" s="438"/>
      <c r="N76" s="439"/>
      <c r="O76" s="440"/>
      <c r="P76" s="441"/>
      <c r="Q76" s="426"/>
      <c r="R76" s="427"/>
      <c r="S76" s="427"/>
      <c r="T76" s="428"/>
    </row>
    <row r="77" spans="1:20" ht="25.15" customHeight="1" thickBot="1" x14ac:dyDescent="0.3">
      <c r="A77" s="442" t="s">
        <v>137</v>
      </c>
      <c r="B77" s="443"/>
      <c r="C77" s="443"/>
      <c r="D77" s="443"/>
      <c r="E77" s="443"/>
      <c r="F77" s="443"/>
      <c r="G77" s="443"/>
      <c r="H77" s="443"/>
      <c r="I77" s="444">
        <f>SUM(I17:I76)</f>
        <v>0</v>
      </c>
      <c r="J77" s="444">
        <f>SUM(J17:J76)</f>
        <v>0</v>
      </c>
      <c r="K77" s="445"/>
      <c r="L77" s="444">
        <f>SUM(L17:L76)</f>
        <v>0</v>
      </c>
      <c r="M77" s="444">
        <f>SUM(M17:M76)</f>
        <v>0</v>
      </c>
      <c r="N77" s="444">
        <f>SUM(N17:N76)</f>
        <v>0</v>
      </c>
      <c r="O77" s="444">
        <f>SUM(O17:O76)</f>
        <v>0</v>
      </c>
      <c r="P77" s="446"/>
      <c r="Q77" s="447">
        <f>SUM(Q17:Q76)</f>
        <v>0</v>
      </c>
      <c r="R77" s="448">
        <f>SUM(R17:R76)</f>
        <v>0</v>
      </c>
      <c r="S77" s="448">
        <f>SUM(S17:S76)</f>
        <v>0</v>
      </c>
      <c r="T77" s="449"/>
    </row>
    <row r="78" spans="1:20" ht="15.75" thickBot="1" x14ac:dyDescent="0.3"/>
    <row r="79" spans="1:20" ht="79.5" customHeight="1" thickBot="1" x14ac:dyDescent="0.3">
      <c r="A79" s="680"/>
      <c r="B79" s="681"/>
      <c r="C79" s="681"/>
      <c r="D79" s="681"/>
      <c r="E79" s="681"/>
      <c r="F79" s="681"/>
      <c r="G79" s="681"/>
      <c r="H79" s="682"/>
    </row>
    <row r="80" spans="1:20" x14ac:dyDescent="0.25">
      <c r="A80" s="381" t="s">
        <v>82</v>
      </c>
    </row>
    <row r="81" spans="1:13" ht="54.6" customHeight="1" x14ac:dyDescent="0.25">
      <c r="A81" s="683" t="s">
        <v>145</v>
      </c>
      <c r="B81" s="684"/>
      <c r="C81" s="684"/>
      <c r="D81" s="684"/>
      <c r="E81" s="684"/>
      <c r="F81" s="684"/>
      <c r="G81" s="684"/>
      <c r="H81" s="684"/>
      <c r="I81" s="684"/>
      <c r="J81" s="450"/>
      <c r="K81" s="450"/>
      <c r="L81" s="450"/>
      <c r="M81" s="450"/>
    </row>
    <row r="90" spans="1:13" ht="15" customHeight="1" x14ac:dyDescent="0.25"/>
    <row r="91" spans="1:13" ht="14.85" customHeight="1" x14ac:dyDescent="0.25"/>
    <row r="92" spans="1:13" ht="14.85" customHeight="1" x14ac:dyDescent="0.25"/>
    <row r="93" spans="1:13" ht="14.85" customHeight="1" x14ac:dyDescent="0.25"/>
  </sheetData>
  <sheetProtection algorithmName="SHA-512" hashValue="XKQfWYWXVuj5WwJcI0c8KO2IA6zw4S0EjW8HE0CJnTwPzRaT4pBROxLXaj31qsbqargWc6SLROQVCJXtdqN50w==" saltValue="t7r4XHVRgq6vN8TBCfLwGA==" spinCount="100000" sheet="1" formatRows="0" insertRows="0" deleteRows="0"/>
  <mergeCells count="9">
    <mergeCell ref="A79:H79"/>
    <mergeCell ref="A81:I81"/>
    <mergeCell ref="D6:G6"/>
    <mergeCell ref="D7:T7"/>
    <mergeCell ref="D8:T8"/>
    <mergeCell ref="D10:F10"/>
    <mergeCell ref="G10:H10"/>
    <mergeCell ref="A14:P15"/>
    <mergeCell ref="Q14:T15"/>
  </mergeCells>
  <pageMargins left="0.70866141732283472" right="0.70866141732283472" top="0.78740157480314965" bottom="0.78740157480314965" header="0.31496062992125984" footer="0.31496062992125984"/>
  <pageSetup paperSize="8" scale="64" fitToHeight="2" orientation="landscape" r:id="rId1"/>
  <headerFooter>
    <oddFooter>&amp;C&amp;9&amp;F,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Q124"/>
  <sheetViews>
    <sheetView view="pageBreakPreview" zoomScale="55" zoomScaleNormal="70" zoomScaleSheetLayoutView="55" zoomScalePageLayoutView="40" workbookViewId="0">
      <selection activeCell="F10" sqref="F10:G10"/>
    </sheetView>
  </sheetViews>
  <sheetFormatPr baseColWidth="10" defaultColWidth="10.85546875" defaultRowHeight="15" x14ac:dyDescent="0.25"/>
  <cols>
    <col min="1" max="1" width="3.85546875" style="452" customWidth="1"/>
    <col min="2" max="2" width="28.42578125" style="452" customWidth="1"/>
    <col min="3" max="3" width="39.5703125" style="452" customWidth="1"/>
    <col min="4" max="4" width="12.7109375" style="452" customWidth="1"/>
    <col min="5" max="5" width="12.5703125" style="452" customWidth="1"/>
    <col min="6" max="7" width="10.85546875" style="452"/>
    <col min="8" max="8" width="10.85546875" style="452" customWidth="1"/>
    <col min="9" max="9" width="10.140625" style="452" customWidth="1"/>
    <col min="10" max="10" width="9.85546875" style="452" customWidth="1"/>
    <col min="11" max="11" width="11.42578125" style="452" customWidth="1"/>
    <col min="12" max="12" width="11.140625" style="452" customWidth="1"/>
    <col min="13" max="13" width="30.28515625" style="452" customWidth="1"/>
    <col min="14" max="16" width="10.85546875" style="452"/>
    <col min="17" max="17" width="28.42578125" style="452" customWidth="1"/>
    <col min="18" max="16384" width="10.85546875" style="452"/>
  </cols>
  <sheetData>
    <row r="6" spans="1:17" x14ac:dyDescent="0.25">
      <c r="A6" s="451" t="s">
        <v>90</v>
      </c>
      <c r="D6" s="712">
        <f>Übersicht!C8</f>
        <v>0</v>
      </c>
      <c r="E6" s="713"/>
      <c r="F6" s="453"/>
      <c r="G6" s="453"/>
      <c r="H6" s="453"/>
      <c r="I6" s="454"/>
      <c r="J6" s="454"/>
      <c r="K6" s="454"/>
      <c r="L6" s="454"/>
      <c r="M6" s="454"/>
      <c r="N6" s="454"/>
      <c r="O6" s="454"/>
      <c r="P6" s="454"/>
      <c r="Q6" s="454"/>
    </row>
    <row r="7" spans="1:17" x14ac:dyDescent="0.25">
      <c r="A7" s="451" t="s">
        <v>89</v>
      </c>
      <c r="D7" s="712">
        <f>Übersicht!C9</f>
        <v>0</v>
      </c>
      <c r="E7" s="714"/>
      <c r="F7" s="714"/>
      <c r="G7" s="714"/>
      <c r="H7" s="714"/>
      <c r="I7" s="714"/>
      <c r="J7" s="714"/>
      <c r="K7" s="714"/>
      <c r="L7" s="714"/>
      <c r="M7" s="714"/>
      <c r="N7" s="714"/>
      <c r="O7" s="714"/>
      <c r="P7" s="714"/>
      <c r="Q7" s="713"/>
    </row>
    <row r="8" spans="1:17" x14ac:dyDescent="0.25">
      <c r="A8" s="451" t="s">
        <v>88</v>
      </c>
      <c r="D8" s="712">
        <f>Übersicht!C10</f>
        <v>0</v>
      </c>
      <c r="E8" s="714"/>
      <c r="F8" s="714"/>
      <c r="G8" s="714"/>
      <c r="H8" s="714"/>
      <c r="I8" s="714"/>
      <c r="J8" s="714"/>
      <c r="K8" s="714"/>
      <c r="L8" s="714"/>
      <c r="M8" s="714"/>
      <c r="N8" s="714"/>
      <c r="O8" s="714"/>
      <c r="P8" s="714"/>
      <c r="Q8" s="713"/>
    </row>
    <row r="9" spans="1:17" x14ac:dyDescent="0.25">
      <c r="A9" s="451" t="s">
        <v>123</v>
      </c>
      <c r="D9" s="455">
        <f>Übersicht!C16</f>
        <v>0</v>
      </c>
    </row>
    <row r="10" spans="1:17" x14ac:dyDescent="0.25">
      <c r="A10" s="451" t="s">
        <v>85</v>
      </c>
      <c r="D10" s="715">
        <f>Übersicht!C19</f>
        <v>0</v>
      </c>
      <c r="E10" s="716"/>
      <c r="F10" s="717">
        <f>Übersicht!D19</f>
        <v>0</v>
      </c>
      <c r="G10" s="718"/>
      <c r="I10" s="456"/>
      <c r="J10" s="457"/>
      <c r="K10" s="457"/>
      <c r="L10" s="457"/>
      <c r="M10" s="458"/>
    </row>
    <row r="12" spans="1:17" ht="18.75" x14ac:dyDescent="0.3">
      <c r="A12" s="459" t="s">
        <v>113</v>
      </c>
      <c r="B12" s="460"/>
    </row>
    <row r="13" spans="1:17" ht="8.65" customHeight="1" thickBot="1" x14ac:dyDescent="0.3">
      <c r="A13" s="461"/>
    </row>
    <row r="14" spans="1:17" ht="14.85" customHeight="1" x14ac:dyDescent="0.25">
      <c r="A14" s="719" t="s">
        <v>75</v>
      </c>
      <c r="B14" s="720"/>
      <c r="C14" s="720"/>
      <c r="D14" s="720"/>
      <c r="E14" s="720"/>
      <c r="F14" s="720"/>
      <c r="G14" s="720"/>
      <c r="H14" s="720"/>
      <c r="I14" s="720"/>
      <c r="J14" s="720"/>
      <c r="K14" s="720"/>
      <c r="L14" s="720"/>
      <c r="M14" s="721"/>
      <c r="N14" s="725" t="s">
        <v>105</v>
      </c>
      <c r="O14" s="726"/>
      <c r="P14" s="726"/>
      <c r="Q14" s="727"/>
    </row>
    <row r="15" spans="1:17" ht="15" customHeight="1" thickBot="1" x14ac:dyDescent="0.3">
      <c r="A15" s="722"/>
      <c r="B15" s="723"/>
      <c r="C15" s="723"/>
      <c r="D15" s="723"/>
      <c r="E15" s="723"/>
      <c r="F15" s="723"/>
      <c r="G15" s="723"/>
      <c r="H15" s="723"/>
      <c r="I15" s="723"/>
      <c r="J15" s="723"/>
      <c r="K15" s="723"/>
      <c r="L15" s="723"/>
      <c r="M15" s="724"/>
      <c r="N15" s="728"/>
      <c r="O15" s="729"/>
      <c r="P15" s="729"/>
      <c r="Q15" s="730"/>
    </row>
    <row r="16" spans="1:17" ht="65.099999999999994" customHeight="1" thickBot="1" x14ac:dyDescent="0.3">
      <c r="A16" s="462" t="s">
        <v>104</v>
      </c>
      <c r="B16" s="463" t="s">
        <v>120</v>
      </c>
      <c r="C16" s="463" t="s">
        <v>122</v>
      </c>
      <c r="D16" s="463" t="s">
        <v>121</v>
      </c>
      <c r="E16" s="463" t="s">
        <v>101</v>
      </c>
      <c r="F16" s="463" t="s">
        <v>98</v>
      </c>
      <c r="G16" s="464" t="s">
        <v>97</v>
      </c>
      <c r="H16" s="465" t="s">
        <v>96</v>
      </c>
      <c r="I16" s="463" t="s">
        <v>95</v>
      </c>
      <c r="J16" s="466" t="s">
        <v>94</v>
      </c>
      <c r="K16" s="467" t="s">
        <v>149</v>
      </c>
      <c r="L16" s="467" t="s">
        <v>150</v>
      </c>
      <c r="M16" s="468" t="s">
        <v>7</v>
      </c>
      <c r="N16" s="467" t="s">
        <v>93</v>
      </c>
      <c r="O16" s="463" t="s">
        <v>92</v>
      </c>
      <c r="P16" s="463" t="s">
        <v>91</v>
      </c>
      <c r="Q16" s="468" t="s">
        <v>7</v>
      </c>
    </row>
    <row r="17" spans="1:17" x14ac:dyDescent="0.25">
      <c r="A17" s="469">
        <v>1</v>
      </c>
      <c r="B17" s="470"/>
      <c r="C17" s="470"/>
      <c r="D17" s="471"/>
      <c r="E17" s="472"/>
      <c r="F17" s="473"/>
      <c r="G17" s="474"/>
      <c r="H17" s="475"/>
      <c r="I17" s="473"/>
      <c r="J17" s="476"/>
      <c r="K17" s="477"/>
      <c r="L17" s="478"/>
      <c r="M17" s="479"/>
      <c r="N17" s="480"/>
      <c r="O17" s="481"/>
      <c r="P17" s="481"/>
      <c r="Q17" s="482"/>
    </row>
    <row r="18" spans="1:17" x14ac:dyDescent="0.25">
      <c r="A18" s="469">
        <v>2</v>
      </c>
      <c r="B18" s="483"/>
      <c r="C18" s="483"/>
      <c r="D18" s="484"/>
      <c r="E18" s="485"/>
      <c r="F18" s="486"/>
      <c r="G18" s="487"/>
      <c r="H18" s="488"/>
      <c r="I18" s="486"/>
      <c r="J18" s="489"/>
      <c r="K18" s="490"/>
      <c r="L18" s="491"/>
      <c r="M18" s="492"/>
      <c r="N18" s="493"/>
      <c r="O18" s="494"/>
      <c r="P18" s="494"/>
      <c r="Q18" s="495"/>
    </row>
    <row r="19" spans="1:17" x14ac:dyDescent="0.25">
      <c r="A19" s="469">
        <v>3</v>
      </c>
      <c r="B19" s="483"/>
      <c r="C19" s="483"/>
      <c r="D19" s="484"/>
      <c r="E19" s="485"/>
      <c r="F19" s="486"/>
      <c r="G19" s="487"/>
      <c r="H19" s="488"/>
      <c r="I19" s="486"/>
      <c r="J19" s="489"/>
      <c r="K19" s="490"/>
      <c r="L19" s="491"/>
      <c r="M19" s="492"/>
      <c r="N19" s="493"/>
      <c r="O19" s="494"/>
      <c r="P19" s="494"/>
      <c r="Q19" s="495"/>
    </row>
    <row r="20" spans="1:17" x14ac:dyDescent="0.25">
      <c r="A20" s="469">
        <v>4</v>
      </c>
      <c r="B20" s="483"/>
      <c r="C20" s="483"/>
      <c r="D20" s="484"/>
      <c r="E20" s="485"/>
      <c r="F20" s="486"/>
      <c r="G20" s="487"/>
      <c r="H20" s="488"/>
      <c r="I20" s="486"/>
      <c r="J20" s="489"/>
      <c r="K20" s="490"/>
      <c r="L20" s="491"/>
      <c r="M20" s="492"/>
      <c r="N20" s="493"/>
      <c r="O20" s="494"/>
      <c r="P20" s="494"/>
      <c r="Q20" s="495"/>
    </row>
    <row r="21" spans="1:17" x14ac:dyDescent="0.25">
      <c r="A21" s="469">
        <v>5</v>
      </c>
      <c r="B21" s="483"/>
      <c r="C21" s="483"/>
      <c r="D21" s="484"/>
      <c r="E21" s="485"/>
      <c r="F21" s="486"/>
      <c r="G21" s="487"/>
      <c r="H21" s="488"/>
      <c r="I21" s="486"/>
      <c r="J21" s="489"/>
      <c r="K21" s="490"/>
      <c r="L21" s="491"/>
      <c r="M21" s="492"/>
      <c r="N21" s="493"/>
      <c r="O21" s="494"/>
      <c r="P21" s="494"/>
      <c r="Q21" s="495"/>
    </row>
    <row r="22" spans="1:17" x14ac:dyDescent="0.25">
      <c r="A22" s="469">
        <v>6</v>
      </c>
      <c r="B22" s="483"/>
      <c r="C22" s="483"/>
      <c r="D22" s="484"/>
      <c r="E22" s="485"/>
      <c r="F22" s="486"/>
      <c r="G22" s="487"/>
      <c r="H22" s="488"/>
      <c r="I22" s="486"/>
      <c r="J22" s="489"/>
      <c r="K22" s="490"/>
      <c r="L22" s="491"/>
      <c r="M22" s="492"/>
      <c r="N22" s="493"/>
      <c r="O22" s="494"/>
      <c r="P22" s="494"/>
      <c r="Q22" s="495"/>
    </row>
    <row r="23" spans="1:17" x14ac:dyDescent="0.25">
      <c r="A23" s="469">
        <v>7</v>
      </c>
      <c r="B23" s="483"/>
      <c r="C23" s="483"/>
      <c r="D23" s="484"/>
      <c r="E23" s="485"/>
      <c r="F23" s="486"/>
      <c r="G23" s="487"/>
      <c r="H23" s="488"/>
      <c r="I23" s="486"/>
      <c r="J23" s="489"/>
      <c r="K23" s="490"/>
      <c r="L23" s="491"/>
      <c r="M23" s="492"/>
      <c r="N23" s="493"/>
      <c r="O23" s="494"/>
      <c r="P23" s="494"/>
      <c r="Q23" s="495"/>
    </row>
    <row r="24" spans="1:17" x14ac:dyDescent="0.25">
      <c r="A24" s="469">
        <v>8</v>
      </c>
      <c r="B24" s="483"/>
      <c r="C24" s="483"/>
      <c r="D24" s="484"/>
      <c r="E24" s="485"/>
      <c r="F24" s="486"/>
      <c r="G24" s="487"/>
      <c r="H24" s="488"/>
      <c r="I24" s="486"/>
      <c r="J24" s="489"/>
      <c r="K24" s="490"/>
      <c r="L24" s="491"/>
      <c r="M24" s="492"/>
      <c r="N24" s="493"/>
      <c r="O24" s="494"/>
      <c r="P24" s="494"/>
      <c r="Q24" s="495"/>
    </row>
    <row r="25" spans="1:17" x14ac:dyDescent="0.25">
      <c r="A25" s="469">
        <v>9</v>
      </c>
      <c r="B25" s="483"/>
      <c r="C25" s="483"/>
      <c r="D25" s="484"/>
      <c r="E25" s="485"/>
      <c r="F25" s="486"/>
      <c r="G25" s="487"/>
      <c r="H25" s="488"/>
      <c r="I25" s="486"/>
      <c r="J25" s="489"/>
      <c r="K25" s="490"/>
      <c r="L25" s="491"/>
      <c r="M25" s="492"/>
      <c r="N25" s="493"/>
      <c r="O25" s="494"/>
      <c r="P25" s="494"/>
      <c r="Q25" s="495"/>
    </row>
    <row r="26" spans="1:17" x14ac:dyDescent="0.25">
      <c r="A26" s="469">
        <v>10</v>
      </c>
      <c r="B26" s="483"/>
      <c r="C26" s="483"/>
      <c r="D26" s="484"/>
      <c r="E26" s="485"/>
      <c r="F26" s="486"/>
      <c r="G26" s="487"/>
      <c r="H26" s="488"/>
      <c r="I26" s="486"/>
      <c r="J26" s="489"/>
      <c r="K26" s="490"/>
      <c r="L26" s="491"/>
      <c r="M26" s="492"/>
      <c r="N26" s="493"/>
      <c r="O26" s="494"/>
      <c r="P26" s="494"/>
      <c r="Q26" s="495"/>
    </row>
    <row r="27" spans="1:17" x14ac:dyDescent="0.25">
      <c r="A27" s="469">
        <v>11</v>
      </c>
      <c r="B27" s="483"/>
      <c r="C27" s="483"/>
      <c r="D27" s="484"/>
      <c r="E27" s="485"/>
      <c r="F27" s="486"/>
      <c r="G27" s="487"/>
      <c r="H27" s="488"/>
      <c r="I27" s="486"/>
      <c r="J27" s="489"/>
      <c r="K27" s="490"/>
      <c r="L27" s="491"/>
      <c r="M27" s="492"/>
      <c r="N27" s="493"/>
      <c r="O27" s="494"/>
      <c r="P27" s="494"/>
      <c r="Q27" s="495"/>
    </row>
    <row r="28" spans="1:17" x14ac:dyDescent="0.25">
      <c r="A28" s="469">
        <v>12</v>
      </c>
      <c r="B28" s="483"/>
      <c r="C28" s="483"/>
      <c r="D28" s="484"/>
      <c r="E28" s="485"/>
      <c r="F28" s="486"/>
      <c r="G28" s="487"/>
      <c r="H28" s="488"/>
      <c r="I28" s="486"/>
      <c r="J28" s="489"/>
      <c r="K28" s="490"/>
      <c r="L28" s="491"/>
      <c r="M28" s="492"/>
      <c r="N28" s="493"/>
      <c r="O28" s="494"/>
      <c r="P28" s="494"/>
      <c r="Q28" s="495"/>
    </row>
    <row r="29" spans="1:17" x14ac:dyDescent="0.25">
      <c r="A29" s="469">
        <v>13</v>
      </c>
      <c r="B29" s="483"/>
      <c r="C29" s="483"/>
      <c r="D29" s="484"/>
      <c r="E29" s="485"/>
      <c r="F29" s="486"/>
      <c r="G29" s="487"/>
      <c r="H29" s="488"/>
      <c r="I29" s="486"/>
      <c r="J29" s="489"/>
      <c r="K29" s="490"/>
      <c r="L29" s="491"/>
      <c r="M29" s="492"/>
      <c r="N29" s="493"/>
      <c r="O29" s="494"/>
      <c r="P29" s="494"/>
      <c r="Q29" s="495"/>
    </row>
    <row r="30" spans="1:17" x14ac:dyDescent="0.25">
      <c r="A30" s="469">
        <v>14</v>
      </c>
      <c r="B30" s="483"/>
      <c r="C30" s="483"/>
      <c r="D30" s="484"/>
      <c r="E30" s="485"/>
      <c r="F30" s="486"/>
      <c r="G30" s="487"/>
      <c r="H30" s="488"/>
      <c r="I30" s="486"/>
      <c r="J30" s="489"/>
      <c r="K30" s="490"/>
      <c r="L30" s="491"/>
      <c r="M30" s="492"/>
      <c r="N30" s="493"/>
      <c r="O30" s="494"/>
      <c r="P30" s="494"/>
      <c r="Q30" s="495"/>
    </row>
    <row r="31" spans="1:17" x14ac:dyDescent="0.25">
      <c r="A31" s="469">
        <v>15</v>
      </c>
      <c r="B31" s="483"/>
      <c r="C31" s="483"/>
      <c r="D31" s="484"/>
      <c r="E31" s="485"/>
      <c r="F31" s="486"/>
      <c r="G31" s="487"/>
      <c r="H31" s="488"/>
      <c r="I31" s="486"/>
      <c r="J31" s="489"/>
      <c r="K31" s="490"/>
      <c r="L31" s="491"/>
      <c r="M31" s="492"/>
      <c r="N31" s="493"/>
      <c r="O31" s="494"/>
      <c r="P31" s="494"/>
      <c r="Q31" s="495"/>
    </row>
    <row r="32" spans="1:17" x14ac:dyDescent="0.25">
      <c r="A32" s="469">
        <v>16</v>
      </c>
      <c r="B32" s="483"/>
      <c r="C32" s="483"/>
      <c r="D32" s="484"/>
      <c r="E32" s="485"/>
      <c r="F32" s="486"/>
      <c r="G32" s="487"/>
      <c r="H32" s="488"/>
      <c r="I32" s="486"/>
      <c r="J32" s="489"/>
      <c r="K32" s="490"/>
      <c r="L32" s="491"/>
      <c r="M32" s="492"/>
      <c r="N32" s="493"/>
      <c r="O32" s="494"/>
      <c r="P32" s="494"/>
      <c r="Q32" s="495"/>
    </row>
    <row r="33" spans="1:17" x14ac:dyDescent="0.25">
      <c r="A33" s="469">
        <v>17</v>
      </c>
      <c r="B33" s="483"/>
      <c r="C33" s="483"/>
      <c r="D33" s="484"/>
      <c r="E33" s="485"/>
      <c r="F33" s="486"/>
      <c r="G33" s="487"/>
      <c r="H33" s="488"/>
      <c r="I33" s="486"/>
      <c r="J33" s="489"/>
      <c r="K33" s="490"/>
      <c r="L33" s="491"/>
      <c r="M33" s="492"/>
      <c r="N33" s="493"/>
      <c r="O33" s="494"/>
      <c r="P33" s="494"/>
      <c r="Q33" s="495"/>
    </row>
    <row r="34" spans="1:17" x14ac:dyDescent="0.25">
      <c r="A34" s="469">
        <v>18</v>
      </c>
      <c r="B34" s="483"/>
      <c r="C34" s="483"/>
      <c r="D34" s="484"/>
      <c r="E34" s="485"/>
      <c r="F34" s="486"/>
      <c r="G34" s="487"/>
      <c r="H34" s="488"/>
      <c r="I34" s="486"/>
      <c r="J34" s="489"/>
      <c r="K34" s="490"/>
      <c r="L34" s="491"/>
      <c r="M34" s="492"/>
      <c r="N34" s="493"/>
      <c r="O34" s="494"/>
      <c r="P34" s="494"/>
      <c r="Q34" s="495"/>
    </row>
    <row r="35" spans="1:17" x14ac:dyDescent="0.25">
      <c r="A35" s="469">
        <v>19</v>
      </c>
      <c r="B35" s="483"/>
      <c r="C35" s="483"/>
      <c r="D35" s="484"/>
      <c r="E35" s="485"/>
      <c r="F35" s="486"/>
      <c r="G35" s="487"/>
      <c r="H35" s="488"/>
      <c r="I35" s="486"/>
      <c r="J35" s="489"/>
      <c r="K35" s="490"/>
      <c r="L35" s="491"/>
      <c r="M35" s="492"/>
      <c r="N35" s="493"/>
      <c r="O35" s="494"/>
      <c r="P35" s="494"/>
      <c r="Q35" s="495"/>
    </row>
    <row r="36" spans="1:17" x14ac:dyDescent="0.25">
      <c r="A36" s="469">
        <v>20</v>
      </c>
      <c r="B36" s="483"/>
      <c r="C36" s="483"/>
      <c r="D36" s="484"/>
      <c r="E36" s="485"/>
      <c r="F36" s="486"/>
      <c r="G36" s="487"/>
      <c r="H36" s="488"/>
      <c r="I36" s="486"/>
      <c r="J36" s="489"/>
      <c r="K36" s="490"/>
      <c r="L36" s="491"/>
      <c r="M36" s="492"/>
      <c r="N36" s="493"/>
      <c r="O36" s="494"/>
      <c r="P36" s="494"/>
      <c r="Q36" s="495"/>
    </row>
    <row r="37" spans="1:17" x14ac:dyDescent="0.25">
      <c r="A37" s="469">
        <v>21</v>
      </c>
      <c r="B37" s="483"/>
      <c r="C37" s="483"/>
      <c r="D37" s="484"/>
      <c r="E37" s="485"/>
      <c r="F37" s="486"/>
      <c r="G37" s="487"/>
      <c r="H37" s="488"/>
      <c r="I37" s="486"/>
      <c r="J37" s="489"/>
      <c r="K37" s="490"/>
      <c r="L37" s="491"/>
      <c r="M37" s="492"/>
      <c r="N37" s="493"/>
      <c r="O37" s="494"/>
      <c r="P37" s="494"/>
      <c r="Q37" s="495"/>
    </row>
    <row r="38" spans="1:17" x14ac:dyDescent="0.25">
      <c r="A38" s="469">
        <v>22</v>
      </c>
      <c r="B38" s="483"/>
      <c r="C38" s="483"/>
      <c r="D38" s="484"/>
      <c r="E38" s="485"/>
      <c r="F38" s="486"/>
      <c r="G38" s="487"/>
      <c r="H38" s="488"/>
      <c r="I38" s="486"/>
      <c r="J38" s="489"/>
      <c r="K38" s="490"/>
      <c r="L38" s="491"/>
      <c r="M38" s="492"/>
      <c r="N38" s="493"/>
      <c r="O38" s="494"/>
      <c r="P38" s="494"/>
      <c r="Q38" s="495"/>
    </row>
    <row r="39" spans="1:17" x14ac:dyDescent="0.25">
      <c r="A39" s="469">
        <v>23</v>
      </c>
      <c r="B39" s="483"/>
      <c r="C39" s="483"/>
      <c r="D39" s="484"/>
      <c r="E39" s="485"/>
      <c r="F39" s="486"/>
      <c r="G39" s="487"/>
      <c r="H39" s="488"/>
      <c r="I39" s="486"/>
      <c r="J39" s="489"/>
      <c r="K39" s="490"/>
      <c r="L39" s="491"/>
      <c r="M39" s="492"/>
      <c r="N39" s="493"/>
      <c r="O39" s="494"/>
      <c r="P39" s="494"/>
      <c r="Q39" s="495"/>
    </row>
    <row r="40" spans="1:17" x14ac:dyDescent="0.25">
      <c r="A40" s="469">
        <v>24</v>
      </c>
      <c r="B40" s="483"/>
      <c r="C40" s="483"/>
      <c r="D40" s="484"/>
      <c r="E40" s="485"/>
      <c r="F40" s="486"/>
      <c r="G40" s="487"/>
      <c r="H40" s="488"/>
      <c r="I40" s="486"/>
      <c r="J40" s="489"/>
      <c r="K40" s="490"/>
      <c r="L40" s="491"/>
      <c r="M40" s="492"/>
      <c r="N40" s="493"/>
      <c r="O40" s="494"/>
      <c r="P40" s="494"/>
      <c r="Q40" s="495"/>
    </row>
    <row r="41" spans="1:17" x14ac:dyDescent="0.25">
      <c r="A41" s="469">
        <v>25</v>
      </c>
      <c r="B41" s="483"/>
      <c r="C41" s="483"/>
      <c r="D41" s="484"/>
      <c r="E41" s="485"/>
      <c r="F41" s="486"/>
      <c r="G41" s="487"/>
      <c r="H41" s="488"/>
      <c r="I41" s="486"/>
      <c r="J41" s="489"/>
      <c r="K41" s="490"/>
      <c r="L41" s="491"/>
      <c r="M41" s="492"/>
      <c r="N41" s="493"/>
      <c r="O41" s="494"/>
      <c r="P41" s="494"/>
      <c r="Q41" s="495"/>
    </row>
    <row r="42" spans="1:17" x14ac:dyDescent="0.25">
      <c r="A42" s="469">
        <v>26</v>
      </c>
      <c r="B42" s="483"/>
      <c r="C42" s="483"/>
      <c r="D42" s="484"/>
      <c r="E42" s="485"/>
      <c r="F42" s="486"/>
      <c r="G42" s="487"/>
      <c r="H42" s="488"/>
      <c r="I42" s="486"/>
      <c r="J42" s="489"/>
      <c r="K42" s="490"/>
      <c r="L42" s="491"/>
      <c r="M42" s="492"/>
      <c r="N42" s="493"/>
      <c r="O42" s="494"/>
      <c r="P42" s="494"/>
      <c r="Q42" s="495"/>
    </row>
    <row r="43" spans="1:17" x14ac:dyDescent="0.25">
      <c r="A43" s="469">
        <v>27</v>
      </c>
      <c r="B43" s="483"/>
      <c r="C43" s="483"/>
      <c r="D43" s="484"/>
      <c r="E43" s="485"/>
      <c r="F43" s="486"/>
      <c r="G43" s="487"/>
      <c r="H43" s="488"/>
      <c r="I43" s="486"/>
      <c r="J43" s="489"/>
      <c r="K43" s="490"/>
      <c r="L43" s="491"/>
      <c r="M43" s="492"/>
      <c r="N43" s="493"/>
      <c r="O43" s="494"/>
      <c r="P43" s="494"/>
      <c r="Q43" s="495"/>
    </row>
    <row r="44" spans="1:17" x14ac:dyDescent="0.25">
      <c r="A44" s="469">
        <v>28</v>
      </c>
      <c r="B44" s="483"/>
      <c r="C44" s="483"/>
      <c r="D44" s="484"/>
      <c r="E44" s="485"/>
      <c r="F44" s="486"/>
      <c r="G44" s="487"/>
      <c r="H44" s="488"/>
      <c r="I44" s="486"/>
      <c r="J44" s="489"/>
      <c r="K44" s="490"/>
      <c r="L44" s="491"/>
      <c r="M44" s="492"/>
      <c r="N44" s="493"/>
      <c r="O44" s="494"/>
      <c r="P44" s="494"/>
      <c r="Q44" s="495"/>
    </row>
    <row r="45" spans="1:17" x14ac:dyDescent="0.25">
      <c r="A45" s="469">
        <v>29</v>
      </c>
      <c r="B45" s="483"/>
      <c r="C45" s="483"/>
      <c r="D45" s="484"/>
      <c r="E45" s="485"/>
      <c r="F45" s="486"/>
      <c r="G45" s="487"/>
      <c r="H45" s="488"/>
      <c r="I45" s="486"/>
      <c r="J45" s="489"/>
      <c r="K45" s="490"/>
      <c r="L45" s="491"/>
      <c r="M45" s="492"/>
      <c r="N45" s="493"/>
      <c r="O45" s="494"/>
      <c r="P45" s="494"/>
      <c r="Q45" s="495"/>
    </row>
    <row r="46" spans="1:17" x14ac:dyDescent="0.25">
      <c r="A46" s="469">
        <v>30</v>
      </c>
      <c r="B46" s="483"/>
      <c r="C46" s="483"/>
      <c r="D46" s="484"/>
      <c r="E46" s="485"/>
      <c r="F46" s="486"/>
      <c r="G46" s="487"/>
      <c r="H46" s="488"/>
      <c r="I46" s="486"/>
      <c r="J46" s="489"/>
      <c r="K46" s="490"/>
      <c r="L46" s="491"/>
      <c r="M46" s="492"/>
      <c r="N46" s="493"/>
      <c r="O46" s="494"/>
      <c r="P46" s="494"/>
      <c r="Q46" s="495"/>
    </row>
    <row r="47" spans="1:17" x14ac:dyDescent="0.25">
      <c r="A47" s="469">
        <v>31</v>
      </c>
      <c r="B47" s="483"/>
      <c r="C47" s="483"/>
      <c r="D47" s="484"/>
      <c r="E47" s="485"/>
      <c r="F47" s="486"/>
      <c r="G47" s="487"/>
      <c r="H47" s="488"/>
      <c r="I47" s="486"/>
      <c r="J47" s="489"/>
      <c r="K47" s="490"/>
      <c r="L47" s="491"/>
      <c r="M47" s="492"/>
      <c r="N47" s="493"/>
      <c r="O47" s="494"/>
      <c r="P47" s="494"/>
      <c r="Q47" s="495"/>
    </row>
    <row r="48" spans="1:17" x14ac:dyDescent="0.25">
      <c r="A48" s="469">
        <v>32</v>
      </c>
      <c r="B48" s="483"/>
      <c r="C48" s="483"/>
      <c r="D48" s="484"/>
      <c r="E48" s="485"/>
      <c r="F48" s="486"/>
      <c r="G48" s="487"/>
      <c r="H48" s="488"/>
      <c r="I48" s="486"/>
      <c r="J48" s="489"/>
      <c r="K48" s="490"/>
      <c r="L48" s="491"/>
      <c r="M48" s="492"/>
      <c r="N48" s="493"/>
      <c r="O48" s="494"/>
      <c r="P48" s="494"/>
      <c r="Q48" s="495"/>
    </row>
    <row r="49" spans="1:17" x14ac:dyDescent="0.25">
      <c r="A49" s="469">
        <v>33</v>
      </c>
      <c r="B49" s="483"/>
      <c r="C49" s="483"/>
      <c r="D49" s="484"/>
      <c r="E49" s="485"/>
      <c r="F49" s="486"/>
      <c r="G49" s="487"/>
      <c r="H49" s="488"/>
      <c r="I49" s="486"/>
      <c r="J49" s="489"/>
      <c r="K49" s="490"/>
      <c r="L49" s="491"/>
      <c r="M49" s="492"/>
      <c r="N49" s="493"/>
      <c r="O49" s="494"/>
      <c r="P49" s="494"/>
      <c r="Q49" s="495"/>
    </row>
    <row r="50" spans="1:17" x14ac:dyDescent="0.25">
      <c r="A50" s="469">
        <v>34</v>
      </c>
      <c r="B50" s="483"/>
      <c r="C50" s="483"/>
      <c r="D50" s="484"/>
      <c r="E50" s="485"/>
      <c r="F50" s="486"/>
      <c r="G50" s="487"/>
      <c r="H50" s="488"/>
      <c r="I50" s="486"/>
      <c r="J50" s="489"/>
      <c r="K50" s="490"/>
      <c r="L50" s="491"/>
      <c r="M50" s="492"/>
      <c r="N50" s="493"/>
      <c r="O50" s="494"/>
      <c r="P50" s="494"/>
      <c r="Q50" s="495"/>
    </row>
    <row r="51" spans="1:17" x14ac:dyDescent="0.25">
      <c r="A51" s="469">
        <v>35</v>
      </c>
      <c r="B51" s="483"/>
      <c r="C51" s="483"/>
      <c r="D51" s="484"/>
      <c r="E51" s="485"/>
      <c r="F51" s="486"/>
      <c r="G51" s="487"/>
      <c r="H51" s="488"/>
      <c r="I51" s="486"/>
      <c r="J51" s="489"/>
      <c r="K51" s="490"/>
      <c r="L51" s="491"/>
      <c r="M51" s="492"/>
      <c r="N51" s="493"/>
      <c r="O51" s="494"/>
      <c r="P51" s="494"/>
      <c r="Q51" s="495"/>
    </row>
    <row r="52" spans="1:17" x14ac:dyDescent="0.25">
      <c r="A52" s="469">
        <v>36</v>
      </c>
      <c r="B52" s="483"/>
      <c r="C52" s="483"/>
      <c r="D52" s="484"/>
      <c r="E52" s="485"/>
      <c r="F52" s="486"/>
      <c r="G52" s="487"/>
      <c r="H52" s="488"/>
      <c r="I52" s="486"/>
      <c r="J52" s="489"/>
      <c r="K52" s="490"/>
      <c r="L52" s="491"/>
      <c r="M52" s="492"/>
      <c r="N52" s="493"/>
      <c r="O52" s="494"/>
      <c r="P52" s="494"/>
      <c r="Q52" s="495"/>
    </row>
    <row r="53" spans="1:17" x14ac:dyDescent="0.25">
      <c r="A53" s="469">
        <v>37</v>
      </c>
      <c r="B53" s="483"/>
      <c r="C53" s="483"/>
      <c r="D53" s="484"/>
      <c r="E53" s="485"/>
      <c r="F53" s="486"/>
      <c r="G53" s="487"/>
      <c r="H53" s="488"/>
      <c r="I53" s="486"/>
      <c r="J53" s="489"/>
      <c r="K53" s="490"/>
      <c r="L53" s="491"/>
      <c r="M53" s="492"/>
      <c r="N53" s="493"/>
      <c r="O53" s="494"/>
      <c r="P53" s="494"/>
      <c r="Q53" s="495"/>
    </row>
    <row r="54" spans="1:17" x14ac:dyDescent="0.25">
      <c r="A54" s="469">
        <v>38</v>
      </c>
      <c r="B54" s="483"/>
      <c r="C54" s="483"/>
      <c r="D54" s="484"/>
      <c r="E54" s="485"/>
      <c r="F54" s="486"/>
      <c r="G54" s="487"/>
      <c r="H54" s="488"/>
      <c r="I54" s="486"/>
      <c r="J54" s="489"/>
      <c r="K54" s="490"/>
      <c r="L54" s="491"/>
      <c r="M54" s="492"/>
      <c r="N54" s="493"/>
      <c r="O54" s="494"/>
      <c r="P54" s="494"/>
      <c r="Q54" s="495"/>
    </row>
    <row r="55" spans="1:17" x14ac:dyDescent="0.25">
      <c r="A55" s="469">
        <v>39</v>
      </c>
      <c r="B55" s="483"/>
      <c r="C55" s="483"/>
      <c r="D55" s="484"/>
      <c r="E55" s="485"/>
      <c r="F55" s="486"/>
      <c r="G55" s="487"/>
      <c r="H55" s="488"/>
      <c r="I55" s="486"/>
      <c r="J55" s="489"/>
      <c r="K55" s="490"/>
      <c r="L55" s="491"/>
      <c r="M55" s="492"/>
      <c r="N55" s="493"/>
      <c r="O55" s="494"/>
      <c r="P55" s="494"/>
      <c r="Q55" s="495"/>
    </row>
    <row r="56" spans="1:17" x14ac:dyDescent="0.25">
      <c r="A56" s="469">
        <v>40</v>
      </c>
      <c r="B56" s="483"/>
      <c r="C56" s="483"/>
      <c r="D56" s="484"/>
      <c r="E56" s="485"/>
      <c r="F56" s="486"/>
      <c r="G56" s="487"/>
      <c r="H56" s="488"/>
      <c r="I56" s="486"/>
      <c r="J56" s="489"/>
      <c r="K56" s="490"/>
      <c r="L56" s="491"/>
      <c r="M56" s="492"/>
      <c r="N56" s="493"/>
      <c r="O56" s="494"/>
      <c r="P56" s="494"/>
      <c r="Q56" s="495"/>
    </row>
    <row r="57" spans="1:17" x14ac:dyDescent="0.25">
      <c r="A57" s="469">
        <v>41</v>
      </c>
      <c r="B57" s="483"/>
      <c r="C57" s="483"/>
      <c r="D57" s="484"/>
      <c r="E57" s="485"/>
      <c r="F57" s="486"/>
      <c r="G57" s="487"/>
      <c r="H57" s="488"/>
      <c r="I57" s="486"/>
      <c r="J57" s="489"/>
      <c r="K57" s="490"/>
      <c r="L57" s="491"/>
      <c r="M57" s="492"/>
      <c r="N57" s="493"/>
      <c r="O57" s="494"/>
      <c r="P57" s="494"/>
      <c r="Q57" s="495"/>
    </row>
    <row r="58" spans="1:17" x14ac:dyDescent="0.25">
      <c r="A58" s="469">
        <v>42</v>
      </c>
      <c r="B58" s="483"/>
      <c r="C58" s="483"/>
      <c r="D58" s="484"/>
      <c r="E58" s="485"/>
      <c r="F58" s="486"/>
      <c r="G58" s="487"/>
      <c r="H58" s="488"/>
      <c r="I58" s="486"/>
      <c r="J58" s="489"/>
      <c r="K58" s="490"/>
      <c r="L58" s="491"/>
      <c r="M58" s="492"/>
      <c r="N58" s="493"/>
      <c r="O58" s="494"/>
      <c r="P58" s="494"/>
      <c r="Q58" s="495"/>
    </row>
    <row r="59" spans="1:17" x14ac:dyDescent="0.25">
      <c r="A59" s="469">
        <v>43</v>
      </c>
      <c r="B59" s="483"/>
      <c r="C59" s="483"/>
      <c r="D59" s="484"/>
      <c r="E59" s="485"/>
      <c r="F59" s="486"/>
      <c r="G59" s="487"/>
      <c r="H59" s="488"/>
      <c r="I59" s="486"/>
      <c r="J59" s="489"/>
      <c r="K59" s="490"/>
      <c r="L59" s="491"/>
      <c r="M59" s="492"/>
      <c r="N59" s="493"/>
      <c r="O59" s="494"/>
      <c r="P59" s="494"/>
      <c r="Q59" s="495"/>
    </row>
    <row r="60" spans="1:17" x14ac:dyDescent="0.25">
      <c r="A60" s="469">
        <v>44</v>
      </c>
      <c r="B60" s="483"/>
      <c r="C60" s="483"/>
      <c r="D60" s="484"/>
      <c r="E60" s="485"/>
      <c r="F60" s="486"/>
      <c r="G60" s="487"/>
      <c r="H60" s="488"/>
      <c r="I60" s="486"/>
      <c r="J60" s="489"/>
      <c r="K60" s="490"/>
      <c r="L60" s="491"/>
      <c r="M60" s="492"/>
      <c r="N60" s="493"/>
      <c r="O60" s="494"/>
      <c r="P60" s="494"/>
      <c r="Q60" s="495"/>
    </row>
    <row r="61" spans="1:17" x14ac:dyDescent="0.25">
      <c r="A61" s="469">
        <v>45</v>
      </c>
      <c r="B61" s="483"/>
      <c r="C61" s="483"/>
      <c r="D61" s="484"/>
      <c r="E61" s="485"/>
      <c r="F61" s="486"/>
      <c r="G61" s="487"/>
      <c r="H61" s="488"/>
      <c r="I61" s="486"/>
      <c r="J61" s="489"/>
      <c r="K61" s="490"/>
      <c r="L61" s="491"/>
      <c r="M61" s="492"/>
      <c r="N61" s="493"/>
      <c r="O61" s="494"/>
      <c r="P61" s="494"/>
      <c r="Q61" s="495"/>
    </row>
    <row r="62" spans="1:17" x14ac:dyDescent="0.25">
      <c r="A62" s="469">
        <v>46</v>
      </c>
      <c r="B62" s="483"/>
      <c r="C62" s="483"/>
      <c r="D62" s="484"/>
      <c r="E62" s="485"/>
      <c r="F62" s="486"/>
      <c r="G62" s="487"/>
      <c r="H62" s="488"/>
      <c r="I62" s="486"/>
      <c r="J62" s="489"/>
      <c r="K62" s="490"/>
      <c r="L62" s="491"/>
      <c r="M62" s="492"/>
      <c r="N62" s="493"/>
      <c r="O62" s="494"/>
      <c r="P62" s="494"/>
      <c r="Q62" s="495"/>
    </row>
    <row r="63" spans="1:17" x14ac:dyDescent="0.25">
      <c r="A63" s="469">
        <v>47</v>
      </c>
      <c r="B63" s="483"/>
      <c r="C63" s="483"/>
      <c r="D63" s="484"/>
      <c r="E63" s="485"/>
      <c r="F63" s="486"/>
      <c r="G63" s="487"/>
      <c r="H63" s="488"/>
      <c r="I63" s="486"/>
      <c r="J63" s="489"/>
      <c r="K63" s="490"/>
      <c r="L63" s="491"/>
      <c r="M63" s="492"/>
      <c r="N63" s="493"/>
      <c r="O63" s="494"/>
      <c r="P63" s="494"/>
      <c r="Q63" s="495"/>
    </row>
    <row r="64" spans="1:17" x14ac:dyDescent="0.25">
      <c r="A64" s="469">
        <v>48</v>
      </c>
      <c r="B64" s="483"/>
      <c r="C64" s="483"/>
      <c r="D64" s="484"/>
      <c r="E64" s="485"/>
      <c r="F64" s="486"/>
      <c r="G64" s="487"/>
      <c r="H64" s="488"/>
      <c r="I64" s="486"/>
      <c r="J64" s="489"/>
      <c r="K64" s="490"/>
      <c r="L64" s="491"/>
      <c r="M64" s="492"/>
      <c r="N64" s="493"/>
      <c r="O64" s="494"/>
      <c r="P64" s="494"/>
      <c r="Q64" s="495"/>
    </row>
    <row r="65" spans="1:17" x14ac:dyDescent="0.25">
      <c r="A65" s="469">
        <v>49</v>
      </c>
      <c r="B65" s="483"/>
      <c r="C65" s="483"/>
      <c r="D65" s="484"/>
      <c r="E65" s="485"/>
      <c r="F65" s="486"/>
      <c r="G65" s="487"/>
      <c r="H65" s="488"/>
      <c r="I65" s="486"/>
      <c r="J65" s="489"/>
      <c r="K65" s="490"/>
      <c r="L65" s="491"/>
      <c r="M65" s="492"/>
      <c r="N65" s="493"/>
      <c r="O65" s="494"/>
      <c r="P65" s="494"/>
      <c r="Q65" s="495"/>
    </row>
    <row r="66" spans="1:17" ht="15.75" thickBot="1" x14ac:dyDescent="0.3">
      <c r="A66" s="469">
        <v>50</v>
      </c>
      <c r="B66" s="483"/>
      <c r="C66" s="483"/>
      <c r="D66" s="484"/>
      <c r="E66" s="485"/>
      <c r="F66" s="486"/>
      <c r="G66" s="487"/>
      <c r="H66" s="488"/>
      <c r="I66" s="486"/>
      <c r="J66" s="489"/>
      <c r="K66" s="490"/>
      <c r="L66" s="491"/>
      <c r="M66" s="492"/>
      <c r="N66" s="493"/>
      <c r="O66" s="494"/>
      <c r="P66" s="494"/>
      <c r="Q66" s="495"/>
    </row>
    <row r="67" spans="1:17" ht="15.75" hidden="1" thickBot="1" x14ac:dyDescent="0.3">
      <c r="A67" s="469">
        <v>51</v>
      </c>
      <c r="B67" s="483"/>
      <c r="C67" s="483"/>
      <c r="D67" s="484"/>
      <c r="E67" s="485"/>
      <c r="F67" s="486"/>
      <c r="G67" s="487"/>
      <c r="H67" s="488"/>
      <c r="I67" s="486"/>
      <c r="J67" s="489"/>
      <c r="K67" s="490"/>
      <c r="L67" s="491"/>
      <c r="M67" s="492"/>
      <c r="N67" s="493"/>
      <c r="O67" s="494"/>
      <c r="P67" s="494"/>
      <c r="Q67" s="495"/>
    </row>
    <row r="68" spans="1:17" ht="15.75" hidden="1" thickBot="1" x14ac:dyDescent="0.3">
      <c r="A68" s="469">
        <v>52</v>
      </c>
      <c r="B68" s="483"/>
      <c r="C68" s="483"/>
      <c r="D68" s="484"/>
      <c r="E68" s="485"/>
      <c r="F68" s="486"/>
      <c r="G68" s="487"/>
      <c r="H68" s="488"/>
      <c r="I68" s="486"/>
      <c r="J68" s="489"/>
      <c r="K68" s="490"/>
      <c r="L68" s="491"/>
      <c r="M68" s="492"/>
      <c r="N68" s="493"/>
      <c r="O68" s="494"/>
      <c r="P68" s="494"/>
      <c r="Q68" s="495"/>
    </row>
    <row r="69" spans="1:17" ht="15.75" hidden="1" thickBot="1" x14ac:dyDescent="0.3">
      <c r="A69" s="469">
        <v>53</v>
      </c>
      <c r="B69" s="483"/>
      <c r="C69" s="483"/>
      <c r="D69" s="484"/>
      <c r="E69" s="485"/>
      <c r="F69" s="486"/>
      <c r="G69" s="487"/>
      <c r="H69" s="488"/>
      <c r="I69" s="486"/>
      <c r="J69" s="489"/>
      <c r="K69" s="490"/>
      <c r="L69" s="491"/>
      <c r="M69" s="492"/>
      <c r="N69" s="493"/>
      <c r="O69" s="494"/>
      <c r="P69" s="494"/>
      <c r="Q69" s="495"/>
    </row>
    <row r="70" spans="1:17" ht="15.75" hidden="1" thickBot="1" x14ac:dyDescent="0.3">
      <c r="A70" s="469">
        <v>54</v>
      </c>
      <c r="B70" s="483"/>
      <c r="C70" s="483"/>
      <c r="D70" s="484"/>
      <c r="E70" s="485"/>
      <c r="F70" s="486"/>
      <c r="G70" s="487"/>
      <c r="H70" s="488"/>
      <c r="I70" s="486"/>
      <c r="J70" s="489"/>
      <c r="K70" s="490"/>
      <c r="L70" s="491"/>
      <c r="M70" s="492"/>
      <c r="N70" s="493"/>
      <c r="O70" s="494"/>
      <c r="P70" s="494"/>
      <c r="Q70" s="495"/>
    </row>
    <row r="71" spans="1:17" ht="15.75" hidden="1" thickBot="1" x14ac:dyDescent="0.3">
      <c r="A71" s="469">
        <v>55</v>
      </c>
      <c r="B71" s="483"/>
      <c r="C71" s="483"/>
      <c r="D71" s="484"/>
      <c r="E71" s="485"/>
      <c r="F71" s="486"/>
      <c r="G71" s="487"/>
      <c r="H71" s="488"/>
      <c r="I71" s="486"/>
      <c r="J71" s="489"/>
      <c r="K71" s="490"/>
      <c r="L71" s="491"/>
      <c r="M71" s="492"/>
      <c r="N71" s="493"/>
      <c r="O71" s="494"/>
      <c r="P71" s="494"/>
      <c r="Q71" s="495"/>
    </row>
    <row r="72" spans="1:17" ht="15.75" hidden="1" thickBot="1" x14ac:dyDescent="0.3">
      <c r="A72" s="469">
        <v>56</v>
      </c>
      <c r="B72" s="483"/>
      <c r="C72" s="483"/>
      <c r="D72" s="484"/>
      <c r="E72" s="485"/>
      <c r="F72" s="486"/>
      <c r="G72" s="487"/>
      <c r="H72" s="488"/>
      <c r="I72" s="486"/>
      <c r="J72" s="489"/>
      <c r="K72" s="490"/>
      <c r="L72" s="491"/>
      <c r="M72" s="492"/>
      <c r="N72" s="493"/>
      <c r="O72" s="494"/>
      <c r="P72" s="494"/>
      <c r="Q72" s="495"/>
    </row>
    <row r="73" spans="1:17" ht="15.75" hidden="1" thickBot="1" x14ac:dyDescent="0.3">
      <c r="A73" s="469">
        <v>57</v>
      </c>
      <c r="B73" s="483"/>
      <c r="C73" s="483"/>
      <c r="D73" s="484"/>
      <c r="E73" s="485"/>
      <c r="F73" s="486"/>
      <c r="G73" s="487"/>
      <c r="H73" s="488"/>
      <c r="I73" s="486"/>
      <c r="J73" s="489"/>
      <c r="K73" s="490"/>
      <c r="L73" s="491"/>
      <c r="M73" s="492"/>
      <c r="N73" s="493"/>
      <c r="O73" s="494"/>
      <c r="P73" s="494"/>
      <c r="Q73" s="495"/>
    </row>
    <row r="74" spans="1:17" ht="15.75" hidden="1" thickBot="1" x14ac:dyDescent="0.3">
      <c r="A74" s="469">
        <v>58</v>
      </c>
      <c r="B74" s="483"/>
      <c r="C74" s="483"/>
      <c r="D74" s="484"/>
      <c r="E74" s="485"/>
      <c r="F74" s="486"/>
      <c r="G74" s="487"/>
      <c r="H74" s="488"/>
      <c r="I74" s="486"/>
      <c r="J74" s="489"/>
      <c r="K74" s="490"/>
      <c r="L74" s="491"/>
      <c r="M74" s="492"/>
      <c r="N74" s="493"/>
      <c r="O74" s="494"/>
      <c r="P74" s="494"/>
      <c r="Q74" s="495"/>
    </row>
    <row r="75" spans="1:17" ht="15.75" hidden="1" thickBot="1" x14ac:dyDescent="0.3">
      <c r="A75" s="469">
        <v>59</v>
      </c>
      <c r="B75" s="483"/>
      <c r="C75" s="483"/>
      <c r="D75" s="484"/>
      <c r="E75" s="485"/>
      <c r="F75" s="486"/>
      <c r="G75" s="487"/>
      <c r="H75" s="488"/>
      <c r="I75" s="486"/>
      <c r="J75" s="489"/>
      <c r="K75" s="490"/>
      <c r="L75" s="491"/>
      <c r="M75" s="492"/>
      <c r="N75" s="493"/>
      <c r="O75" s="494"/>
      <c r="P75" s="494"/>
      <c r="Q75" s="495"/>
    </row>
    <row r="76" spans="1:17" ht="15.75" hidden="1" thickBot="1" x14ac:dyDescent="0.3">
      <c r="A76" s="469">
        <v>60</v>
      </c>
      <c r="B76" s="483"/>
      <c r="C76" s="483"/>
      <c r="D76" s="484"/>
      <c r="E76" s="485"/>
      <c r="F76" s="486"/>
      <c r="G76" s="487"/>
      <c r="H76" s="488"/>
      <c r="I76" s="486"/>
      <c r="J76" s="489"/>
      <c r="K76" s="490"/>
      <c r="L76" s="491"/>
      <c r="M76" s="492"/>
      <c r="N76" s="493"/>
      <c r="O76" s="494"/>
      <c r="P76" s="494"/>
      <c r="Q76" s="495"/>
    </row>
    <row r="77" spans="1:17" ht="15.75" hidden="1" thickBot="1" x14ac:dyDescent="0.3">
      <c r="A77" s="469">
        <v>61</v>
      </c>
      <c r="B77" s="483"/>
      <c r="C77" s="483"/>
      <c r="D77" s="484"/>
      <c r="E77" s="485"/>
      <c r="F77" s="486"/>
      <c r="G77" s="487"/>
      <c r="H77" s="488"/>
      <c r="I77" s="486"/>
      <c r="J77" s="489"/>
      <c r="K77" s="490"/>
      <c r="L77" s="491"/>
      <c r="M77" s="492"/>
      <c r="N77" s="493"/>
      <c r="O77" s="494"/>
      <c r="P77" s="494"/>
      <c r="Q77" s="495"/>
    </row>
    <row r="78" spans="1:17" ht="15.75" hidden="1" thickBot="1" x14ac:dyDescent="0.3">
      <c r="A78" s="469">
        <v>62</v>
      </c>
      <c r="B78" s="483"/>
      <c r="C78" s="483"/>
      <c r="D78" s="484"/>
      <c r="E78" s="485"/>
      <c r="F78" s="486"/>
      <c r="G78" s="487"/>
      <c r="H78" s="488"/>
      <c r="I78" s="486"/>
      <c r="J78" s="489"/>
      <c r="K78" s="490"/>
      <c r="L78" s="491"/>
      <c r="M78" s="492"/>
      <c r="N78" s="493"/>
      <c r="O78" s="494"/>
      <c r="P78" s="494"/>
      <c r="Q78" s="495"/>
    </row>
    <row r="79" spans="1:17" ht="15.75" hidden="1" thickBot="1" x14ac:dyDescent="0.3">
      <c r="A79" s="469">
        <v>63</v>
      </c>
      <c r="B79" s="483"/>
      <c r="C79" s="483"/>
      <c r="D79" s="484"/>
      <c r="E79" s="485"/>
      <c r="F79" s="486"/>
      <c r="G79" s="487"/>
      <c r="H79" s="488"/>
      <c r="I79" s="486"/>
      <c r="J79" s="489"/>
      <c r="K79" s="490"/>
      <c r="L79" s="491"/>
      <c r="M79" s="492"/>
      <c r="N79" s="493"/>
      <c r="O79" s="494"/>
      <c r="P79" s="494"/>
      <c r="Q79" s="495"/>
    </row>
    <row r="80" spans="1:17" ht="15.75" hidden="1" thickBot="1" x14ac:dyDescent="0.3">
      <c r="A80" s="469">
        <v>64</v>
      </c>
      <c r="B80" s="483"/>
      <c r="C80" s="483"/>
      <c r="D80" s="484"/>
      <c r="E80" s="485"/>
      <c r="F80" s="486"/>
      <c r="G80" s="487"/>
      <c r="H80" s="488"/>
      <c r="I80" s="486"/>
      <c r="J80" s="489"/>
      <c r="K80" s="490"/>
      <c r="L80" s="491"/>
      <c r="M80" s="492"/>
      <c r="N80" s="493"/>
      <c r="O80" s="494"/>
      <c r="P80" s="494"/>
      <c r="Q80" s="495"/>
    </row>
    <row r="81" spans="1:17" ht="15.75" hidden="1" thickBot="1" x14ac:dyDescent="0.3">
      <c r="A81" s="469">
        <v>65</v>
      </c>
      <c r="B81" s="483"/>
      <c r="C81" s="483"/>
      <c r="D81" s="484"/>
      <c r="E81" s="485"/>
      <c r="F81" s="486"/>
      <c r="G81" s="487"/>
      <c r="H81" s="488"/>
      <c r="I81" s="486"/>
      <c r="J81" s="489"/>
      <c r="K81" s="490"/>
      <c r="L81" s="491"/>
      <c r="M81" s="492"/>
      <c r="N81" s="493"/>
      <c r="O81" s="494"/>
      <c r="P81" s="494"/>
      <c r="Q81" s="495"/>
    </row>
    <row r="82" spans="1:17" ht="15.75" hidden="1" thickBot="1" x14ac:dyDescent="0.3">
      <c r="A82" s="469">
        <v>66</v>
      </c>
      <c r="B82" s="483"/>
      <c r="C82" s="483"/>
      <c r="D82" s="484"/>
      <c r="E82" s="485"/>
      <c r="F82" s="486"/>
      <c r="G82" s="487"/>
      <c r="H82" s="488"/>
      <c r="I82" s="486"/>
      <c r="J82" s="489"/>
      <c r="K82" s="490"/>
      <c r="L82" s="491"/>
      <c r="M82" s="492"/>
      <c r="N82" s="493"/>
      <c r="O82" s="494"/>
      <c r="P82" s="494"/>
      <c r="Q82" s="495"/>
    </row>
    <row r="83" spans="1:17" ht="15.75" hidden="1" thickBot="1" x14ac:dyDescent="0.3">
      <c r="A83" s="469">
        <v>67</v>
      </c>
      <c r="B83" s="483"/>
      <c r="C83" s="483"/>
      <c r="D83" s="484"/>
      <c r="E83" s="485"/>
      <c r="F83" s="486"/>
      <c r="G83" s="487"/>
      <c r="H83" s="488"/>
      <c r="I83" s="486"/>
      <c r="J83" s="489"/>
      <c r="K83" s="490"/>
      <c r="L83" s="491"/>
      <c r="M83" s="492"/>
      <c r="N83" s="493"/>
      <c r="O83" s="494"/>
      <c r="P83" s="494"/>
      <c r="Q83" s="495"/>
    </row>
    <row r="84" spans="1:17" ht="15.75" hidden="1" thickBot="1" x14ac:dyDescent="0.3">
      <c r="A84" s="469">
        <v>68</v>
      </c>
      <c r="B84" s="483"/>
      <c r="C84" s="483"/>
      <c r="D84" s="484"/>
      <c r="E84" s="485"/>
      <c r="F84" s="486"/>
      <c r="G84" s="487"/>
      <c r="H84" s="488"/>
      <c r="I84" s="486"/>
      <c r="J84" s="489"/>
      <c r="K84" s="490"/>
      <c r="L84" s="491"/>
      <c r="M84" s="492"/>
      <c r="N84" s="493"/>
      <c r="O84" s="494"/>
      <c r="P84" s="494"/>
      <c r="Q84" s="495"/>
    </row>
    <row r="85" spans="1:17" ht="15.75" hidden="1" thickBot="1" x14ac:dyDescent="0.3">
      <c r="A85" s="469">
        <v>69</v>
      </c>
      <c r="B85" s="483"/>
      <c r="C85" s="483"/>
      <c r="D85" s="484"/>
      <c r="E85" s="485"/>
      <c r="F85" s="486"/>
      <c r="G85" s="487"/>
      <c r="H85" s="488"/>
      <c r="I85" s="486"/>
      <c r="J85" s="489"/>
      <c r="K85" s="490"/>
      <c r="L85" s="491"/>
      <c r="M85" s="492"/>
      <c r="N85" s="493"/>
      <c r="O85" s="494"/>
      <c r="P85" s="494"/>
      <c r="Q85" s="495"/>
    </row>
    <row r="86" spans="1:17" ht="15.75" hidden="1" thickBot="1" x14ac:dyDescent="0.3">
      <c r="A86" s="469">
        <v>70</v>
      </c>
      <c r="B86" s="483"/>
      <c r="C86" s="483"/>
      <c r="D86" s="484"/>
      <c r="E86" s="485"/>
      <c r="F86" s="486"/>
      <c r="G86" s="487"/>
      <c r="H86" s="488"/>
      <c r="I86" s="486"/>
      <c r="J86" s="489"/>
      <c r="K86" s="490"/>
      <c r="L86" s="491"/>
      <c r="M86" s="492"/>
      <c r="N86" s="493"/>
      <c r="O86" s="494"/>
      <c r="P86" s="494"/>
      <c r="Q86" s="495"/>
    </row>
    <row r="87" spans="1:17" ht="15.75" hidden="1" thickBot="1" x14ac:dyDescent="0.3">
      <c r="A87" s="469">
        <v>71</v>
      </c>
      <c r="B87" s="483"/>
      <c r="C87" s="483"/>
      <c r="D87" s="484"/>
      <c r="E87" s="485"/>
      <c r="F87" s="486"/>
      <c r="G87" s="487"/>
      <c r="H87" s="488"/>
      <c r="I87" s="486"/>
      <c r="J87" s="489"/>
      <c r="K87" s="490"/>
      <c r="L87" s="491"/>
      <c r="M87" s="492"/>
      <c r="N87" s="493"/>
      <c r="O87" s="494"/>
      <c r="P87" s="494"/>
      <c r="Q87" s="495"/>
    </row>
    <row r="88" spans="1:17" ht="15.75" hidden="1" thickBot="1" x14ac:dyDescent="0.3">
      <c r="A88" s="469">
        <v>72</v>
      </c>
      <c r="B88" s="483"/>
      <c r="C88" s="483"/>
      <c r="D88" s="484"/>
      <c r="E88" s="485"/>
      <c r="F88" s="486"/>
      <c r="G88" s="487"/>
      <c r="H88" s="488"/>
      <c r="I88" s="486"/>
      <c r="J88" s="489"/>
      <c r="K88" s="490"/>
      <c r="L88" s="491"/>
      <c r="M88" s="492"/>
      <c r="N88" s="493"/>
      <c r="O88" s="494"/>
      <c r="P88" s="494"/>
      <c r="Q88" s="495"/>
    </row>
    <row r="89" spans="1:17" ht="15.75" hidden="1" thickBot="1" x14ac:dyDescent="0.3">
      <c r="A89" s="469">
        <v>73</v>
      </c>
      <c r="B89" s="483"/>
      <c r="C89" s="483"/>
      <c r="D89" s="484"/>
      <c r="E89" s="485"/>
      <c r="F89" s="486"/>
      <c r="G89" s="487"/>
      <c r="H89" s="488"/>
      <c r="I89" s="486"/>
      <c r="J89" s="489"/>
      <c r="K89" s="490"/>
      <c r="L89" s="491"/>
      <c r="M89" s="492"/>
      <c r="N89" s="493"/>
      <c r="O89" s="494"/>
      <c r="P89" s="494"/>
      <c r="Q89" s="495"/>
    </row>
    <row r="90" spans="1:17" ht="15.75" hidden="1" thickBot="1" x14ac:dyDescent="0.3">
      <c r="A90" s="469">
        <v>74</v>
      </c>
      <c r="B90" s="483"/>
      <c r="C90" s="483"/>
      <c r="D90" s="484"/>
      <c r="E90" s="485"/>
      <c r="F90" s="486"/>
      <c r="G90" s="487"/>
      <c r="H90" s="488"/>
      <c r="I90" s="486"/>
      <c r="J90" s="489"/>
      <c r="K90" s="490"/>
      <c r="L90" s="491"/>
      <c r="M90" s="492"/>
      <c r="N90" s="493"/>
      <c r="O90" s="494"/>
      <c r="P90" s="494"/>
      <c r="Q90" s="495"/>
    </row>
    <row r="91" spans="1:17" ht="15.75" hidden="1" thickBot="1" x14ac:dyDescent="0.3">
      <c r="A91" s="469">
        <v>75</v>
      </c>
      <c r="B91" s="483"/>
      <c r="C91" s="483"/>
      <c r="D91" s="484"/>
      <c r="E91" s="485"/>
      <c r="F91" s="486"/>
      <c r="G91" s="487"/>
      <c r="H91" s="488"/>
      <c r="I91" s="486"/>
      <c r="J91" s="489"/>
      <c r="K91" s="490"/>
      <c r="L91" s="491"/>
      <c r="M91" s="492"/>
      <c r="N91" s="493"/>
      <c r="O91" s="494"/>
      <c r="P91" s="494"/>
      <c r="Q91" s="495"/>
    </row>
    <row r="92" spans="1:17" ht="15.75" hidden="1" thickBot="1" x14ac:dyDescent="0.3">
      <c r="A92" s="469">
        <v>76</v>
      </c>
      <c r="B92" s="483"/>
      <c r="C92" s="483"/>
      <c r="D92" s="484"/>
      <c r="E92" s="485"/>
      <c r="F92" s="486"/>
      <c r="G92" s="487"/>
      <c r="H92" s="488"/>
      <c r="I92" s="486"/>
      <c r="J92" s="489"/>
      <c r="K92" s="490"/>
      <c r="L92" s="491"/>
      <c r="M92" s="492"/>
      <c r="N92" s="493"/>
      <c r="O92" s="494"/>
      <c r="P92" s="494"/>
      <c r="Q92" s="495"/>
    </row>
    <row r="93" spans="1:17" ht="15.75" hidden="1" thickBot="1" x14ac:dyDescent="0.3">
      <c r="A93" s="469">
        <v>77</v>
      </c>
      <c r="B93" s="483"/>
      <c r="C93" s="483"/>
      <c r="D93" s="484"/>
      <c r="E93" s="485"/>
      <c r="F93" s="486"/>
      <c r="G93" s="487"/>
      <c r="H93" s="488"/>
      <c r="I93" s="486"/>
      <c r="J93" s="489"/>
      <c r="K93" s="490"/>
      <c r="L93" s="491"/>
      <c r="M93" s="492"/>
      <c r="N93" s="493"/>
      <c r="O93" s="494"/>
      <c r="P93" s="494"/>
      <c r="Q93" s="495"/>
    </row>
    <row r="94" spans="1:17" ht="15.75" hidden="1" thickBot="1" x14ac:dyDescent="0.3">
      <c r="A94" s="469">
        <v>78</v>
      </c>
      <c r="B94" s="483"/>
      <c r="C94" s="483"/>
      <c r="D94" s="484"/>
      <c r="E94" s="485"/>
      <c r="F94" s="486"/>
      <c r="G94" s="487"/>
      <c r="H94" s="488"/>
      <c r="I94" s="486"/>
      <c r="J94" s="489"/>
      <c r="K94" s="490"/>
      <c r="L94" s="491"/>
      <c r="M94" s="492"/>
      <c r="N94" s="493"/>
      <c r="O94" s="494"/>
      <c r="P94" s="494"/>
      <c r="Q94" s="495"/>
    </row>
    <row r="95" spans="1:17" ht="15.75" hidden="1" thickBot="1" x14ac:dyDescent="0.3">
      <c r="A95" s="469">
        <v>79</v>
      </c>
      <c r="B95" s="483"/>
      <c r="C95" s="483"/>
      <c r="D95" s="484"/>
      <c r="E95" s="485"/>
      <c r="F95" s="486"/>
      <c r="G95" s="487"/>
      <c r="H95" s="488"/>
      <c r="I95" s="486"/>
      <c r="J95" s="489"/>
      <c r="K95" s="490"/>
      <c r="L95" s="491"/>
      <c r="M95" s="492"/>
      <c r="N95" s="493"/>
      <c r="O95" s="494"/>
      <c r="P95" s="494"/>
      <c r="Q95" s="495"/>
    </row>
    <row r="96" spans="1:17" ht="15.75" hidden="1" thickBot="1" x14ac:dyDescent="0.3">
      <c r="A96" s="469">
        <v>80</v>
      </c>
      <c r="B96" s="483"/>
      <c r="C96" s="483"/>
      <c r="D96" s="484"/>
      <c r="E96" s="485"/>
      <c r="F96" s="486"/>
      <c r="G96" s="487"/>
      <c r="H96" s="488"/>
      <c r="I96" s="486"/>
      <c r="J96" s="489"/>
      <c r="K96" s="490"/>
      <c r="L96" s="491"/>
      <c r="M96" s="492"/>
      <c r="N96" s="493"/>
      <c r="O96" s="494"/>
      <c r="P96" s="494"/>
      <c r="Q96" s="495"/>
    </row>
    <row r="97" spans="1:17" ht="15.75" hidden="1" thickBot="1" x14ac:dyDescent="0.3">
      <c r="A97" s="469">
        <v>81</v>
      </c>
      <c r="B97" s="483"/>
      <c r="C97" s="483"/>
      <c r="D97" s="484"/>
      <c r="E97" s="485"/>
      <c r="F97" s="486"/>
      <c r="G97" s="487"/>
      <c r="H97" s="488"/>
      <c r="I97" s="486"/>
      <c r="J97" s="489"/>
      <c r="K97" s="490"/>
      <c r="L97" s="491"/>
      <c r="M97" s="492"/>
      <c r="N97" s="493"/>
      <c r="O97" s="494"/>
      <c r="P97" s="494"/>
      <c r="Q97" s="495"/>
    </row>
    <row r="98" spans="1:17" ht="15.75" hidden="1" thickBot="1" x14ac:dyDescent="0.3">
      <c r="A98" s="469">
        <v>82</v>
      </c>
      <c r="B98" s="483"/>
      <c r="C98" s="483"/>
      <c r="D98" s="484"/>
      <c r="E98" s="485"/>
      <c r="F98" s="486"/>
      <c r="G98" s="487"/>
      <c r="H98" s="488"/>
      <c r="I98" s="486"/>
      <c r="J98" s="489"/>
      <c r="K98" s="490"/>
      <c r="L98" s="491"/>
      <c r="M98" s="492"/>
      <c r="N98" s="493"/>
      <c r="O98" s="494"/>
      <c r="P98" s="494"/>
      <c r="Q98" s="495"/>
    </row>
    <row r="99" spans="1:17" ht="15.75" hidden="1" thickBot="1" x14ac:dyDescent="0.3">
      <c r="A99" s="469">
        <v>83</v>
      </c>
      <c r="B99" s="483"/>
      <c r="C99" s="483"/>
      <c r="D99" s="484"/>
      <c r="E99" s="485"/>
      <c r="F99" s="486"/>
      <c r="G99" s="487"/>
      <c r="H99" s="488"/>
      <c r="I99" s="486"/>
      <c r="J99" s="489"/>
      <c r="K99" s="490"/>
      <c r="L99" s="491"/>
      <c r="M99" s="492"/>
      <c r="N99" s="493"/>
      <c r="O99" s="494"/>
      <c r="P99" s="494"/>
      <c r="Q99" s="495"/>
    </row>
    <row r="100" spans="1:17" ht="15.75" hidden="1" thickBot="1" x14ac:dyDescent="0.3">
      <c r="A100" s="469">
        <v>84</v>
      </c>
      <c r="B100" s="483"/>
      <c r="C100" s="483"/>
      <c r="D100" s="484"/>
      <c r="E100" s="485"/>
      <c r="F100" s="486"/>
      <c r="G100" s="487"/>
      <c r="H100" s="488"/>
      <c r="I100" s="486"/>
      <c r="J100" s="489"/>
      <c r="K100" s="490"/>
      <c r="L100" s="491"/>
      <c r="M100" s="492"/>
      <c r="N100" s="493"/>
      <c r="O100" s="494"/>
      <c r="P100" s="494"/>
      <c r="Q100" s="495"/>
    </row>
    <row r="101" spans="1:17" ht="15.75" hidden="1" thickBot="1" x14ac:dyDescent="0.3">
      <c r="A101" s="469">
        <v>85</v>
      </c>
      <c r="B101" s="483"/>
      <c r="C101" s="483"/>
      <c r="D101" s="484"/>
      <c r="E101" s="485"/>
      <c r="F101" s="486"/>
      <c r="G101" s="487"/>
      <c r="H101" s="488"/>
      <c r="I101" s="486"/>
      <c r="J101" s="489"/>
      <c r="K101" s="490"/>
      <c r="L101" s="491"/>
      <c r="M101" s="492"/>
      <c r="N101" s="493"/>
      <c r="O101" s="494"/>
      <c r="P101" s="494"/>
      <c r="Q101" s="495"/>
    </row>
    <row r="102" spans="1:17" ht="15.75" hidden="1" thickBot="1" x14ac:dyDescent="0.3">
      <c r="A102" s="469">
        <v>86</v>
      </c>
      <c r="B102" s="483"/>
      <c r="C102" s="483"/>
      <c r="D102" s="484"/>
      <c r="E102" s="485"/>
      <c r="F102" s="486"/>
      <c r="G102" s="487"/>
      <c r="H102" s="488"/>
      <c r="I102" s="486"/>
      <c r="J102" s="489"/>
      <c r="K102" s="490"/>
      <c r="L102" s="491"/>
      <c r="M102" s="492"/>
      <c r="N102" s="493"/>
      <c r="O102" s="494"/>
      <c r="P102" s="494"/>
      <c r="Q102" s="495"/>
    </row>
    <row r="103" spans="1:17" ht="15.75" hidden="1" thickBot="1" x14ac:dyDescent="0.3">
      <c r="A103" s="469">
        <v>87</v>
      </c>
      <c r="B103" s="483"/>
      <c r="C103" s="483"/>
      <c r="D103" s="484"/>
      <c r="E103" s="485"/>
      <c r="F103" s="486"/>
      <c r="G103" s="487"/>
      <c r="H103" s="488"/>
      <c r="I103" s="486"/>
      <c r="J103" s="489"/>
      <c r="K103" s="490"/>
      <c r="L103" s="491"/>
      <c r="M103" s="492"/>
      <c r="N103" s="493"/>
      <c r="O103" s="494"/>
      <c r="P103" s="494"/>
      <c r="Q103" s="495"/>
    </row>
    <row r="104" spans="1:17" ht="15.75" hidden="1" thickBot="1" x14ac:dyDescent="0.3">
      <c r="A104" s="469">
        <v>88</v>
      </c>
      <c r="B104" s="483"/>
      <c r="C104" s="483"/>
      <c r="D104" s="484"/>
      <c r="E104" s="485"/>
      <c r="F104" s="486"/>
      <c r="G104" s="487"/>
      <c r="H104" s="488"/>
      <c r="I104" s="486"/>
      <c r="J104" s="489"/>
      <c r="K104" s="490"/>
      <c r="L104" s="491"/>
      <c r="M104" s="492"/>
      <c r="N104" s="493"/>
      <c r="O104" s="494"/>
      <c r="P104" s="494"/>
      <c r="Q104" s="495"/>
    </row>
    <row r="105" spans="1:17" ht="15.75" hidden="1" thickBot="1" x14ac:dyDescent="0.3">
      <c r="A105" s="469">
        <v>89</v>
      </c>
      <c r="B105" s="483"/>
      <c r="C105" s="483"/>
      <c r="D105" s="484"/>
      <c r="E105" s="485"/>
      <c r="F105" s="486"/>
      <c r="G105" s="487"/>
      <c r="H105" s="488"/>
      <c r="I105" s="486"/>
      <c r="J105" s="489"/>
      <c r="K105" s="490"/>
      <c r="L105" s="491"/>
      <c r="M105" s="492"/>
      <c r="N105" s="493"/>
      <c r="O105" s="494"/>
      <c r="P105" s="494"/>
      <c r="Q105" s="495"/>
    </row>
    <row r="106" spans="1:17" ht="15.75" hidden="1" thickBot="1" x14ac:dyDescent="0.3">
      <c r="A106" s="469">
        <v>90</v>
      </c>
      <c r="B106" s="483"/>
      <c r="C106" s="483"/>
      <c r="D106" s="484"/>
      <c r="E106" s="485"/>
      <c r="F106" s="486"/>
      <c r="G106" s="487"/>
      <c r="H106" s="488"/>
      <c r="I106" s="486"/>
      <c r="J106" s="489"/>
      <c r="K106" s="490"/>
      <c r="L106" s="491"/>
      <c r="M106" s="492"/>
      <c r="N106" s="493"/>
      <c r="O106" s="494"/>
      <c r="P106" s="494"/>
      <c r="Q106" s="495"/>
    </row>
    <row r="107" spans="1:17" ht="15.75" thickBot="1" x14ac:dyDescent="0.3">
      <c r="A107" s="496" t="s">
        <v>114</v>
      </c>
      <c r="B107" s="497"/>
      <c r="C107" s="497"/>
      <c r="D107" s="497"/>
      <c r="E107" s="497"/>
      <c r="F107" s="498">
        <f>SUM(F17:F106)</f>
        <v>0</v>
      </c>
      <c r="G107" s="498">
        <f>SUM(G17:G106)</f>
        <v>0</v>
      </c>
      <c r="H107" s="499"/>
      <c r="I107" s="498">
        <f>SUM(I17:I106)</f>
        <v>0</v>
      </c>
      <c r="J107" s="498">
        <f>SUM(J17:J106)</f>
        <v>0</v>
      </c>
      <c r="K107" s="498">
        <f>SUM(K17:K106)</f>
        <v>0</v>
      </c>
      <c r="L107" s="498">
        <f>SUM(L17:L106)</f>
        <v>0</v>
      </c>
      <c r="M107" s="500"/>
      <c r="N107" s="501">
        <f>SUM(N17:N106)</f>
        <v>0</v>
      </c>
      <c r="O107" s="502">
        <f>SUM(O17:O106)</f>
        <v>0</v>
      </c>
      <c r="P107" s="502">
        <f>SUM(P17:P106)</f>
        <v>0</v>
      </c>
      <c r="Q107" s="503"/>
    </row>
    <row r="108" spans="1:17" ht="15.75" thickBot="1" x14ac:dyDescent="0.3"/>
    <row r="109" spans="1:17" ht="79.5" customHeight="1" thickBot="1" x14ac:dyDescent="0.3">
      <c r="A109" s="707"/>
      <c r="B109" s="708"/>
      <c r="C109" s="708"/>
      <c r="D109" s="708"/>
      <c r="E109" s="708"/>
      <c r="F109" s="708"/>
      <c r="G109" s="709"/>
    </row>
    <row r="110" spans="1:17" x14ac:dyDescent="0.25">
      <c r="A110" s="452" t="s">
        <v>82</v>
      </c>
    </row>
    <row r="111" spans="1:17" ht="56.1" customHeight="1" x14ac:dyDescent="0.25">
      <c r="A111" s="710" t="s">
        <v>145</v>
      </c>
      <c r="B111" s="711"/>
      <c r="C111" s="711"/>
      <c r="D111" s="711"/>
      <c r="E111" s="711"/>
      <c r="F111" s="711"/>
      <c r="G111" s="711"/>
      <c r="H111" s="504"/>
      <c r="I111" s="504"/>
      <c r="J111" s="504"/>
    </row>
    <row r="121" ht="15" customHeight="1" x14ac:dyDescent="0.25"/>
    <row r="122" ht="14.85" customHeight="1" x14ac:dyDescent="0.25"/>
    <row r="123" ht="14.85" customHeight="1" x14ac:dyDescent="0.25"/>
    <row r="124" ht="14.85" customHeight="1" x14ac:dyDescent="0.25"/>
  </sheetData>
  <sheetProtection algorithmName="SHA-512" hashValue="DeYMqlfdlO/kmCL+E679QLuFDpj8scoAsHdkyjh6DmdFJMOWcx0Xtth6+RoM0m6LT9sJUOCvCPcYtFguZlyXDw==" saltValue="kDuUJzHbHmRv1CnMchsBFw==" spinCount="100000" sheet="1" formatRows="0" insertRows="0" deleteRows="0"/>
  <mergeCells count="9">
    <mergeCell ref="A109:G109"/>
    <mergeCell ref="A111:G111"/>
    <mergeCell ref="D6:E6"/>
    <mergeCell ref="D7:Q7"/>
    <mergeCell ref="D8:Q8"/>
    <mergeCell ref="D10:E10"/>
    <mergeCell ref="F10:G10"/>
    <mergeCell ref="A14:M15"/>
    <mergeCell ref="N14:Q15"/>
  </mergeCells>
  <pageMargins left="0.70866141732283472" right="0.70866141732283472" top="0.78740157480314965" bottom="0.78740157480314965" header="0.31496062992125984" footer="0.31496062992125984"/>
  <pageSetup paperSize="8" scale="61" orientation="landscape" r:id="rId1"/>
  <headerFooter>
    <oddFooter>&amp;C&amp;9&amp;F, &amp;A</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S39"/>
  <sheetViews>
    <sheetView view="pageBreakPreview" zoomScale="70" zoomScaleNormal="70" zoomScaleSheetLayoutView="70" workbookViewId="0">
      <selection activeCell="M17" sqref="M17"/>
    </sheetView>
  </sheetViews>
  <sheetFormatPr baseColWidth="10" defaultColWidth="10.85546875" defaultRowHeight="15" x14ac:dyDescent="0.25"/>
  <cols>
    <col min="1" max="1" width="4.42578125" style="506" customWidth="1"/>
    <col min="2" max="2" width="32.5703125" style="506" customWidth="1"/>
    <col min="3" max="3" width="10.85546875" style="506"/>
    <col min="4" max="4" width="15" style="506" customWidth="1"/>
    <col min="5" max="5" width="37.85546875" style="506" customWidth="1"/>
    <col min="6" max="7" width="10.85546875" style="506"/>
    <col min="8" max="8" width="34.85546875" style="506" customWidth="1"/>
    <col min="9" max="16384" width="10.85546875" style="506"/>
  </cols>
  <sheetData>
    <row r="4" spans="1:19" x14ac:dyDescent="0.25">
      <c r="A4" s="505" t="s">
        <v>90</v>
      </c>
      <c r="D4" s="740">
        <f>Übersicht!C8</f>
        <v>0</v>
      </c>
      <c r="E4" s="741"/>
      <c r="F4" s="742"/>
      <c r="G4" s="507"/>
      <c r="H4" s="507"/>
      <c r="I4" s="507"/>
      <c r="J4" s="507"/>
      <c r="K4" s="508"/>
      <c r="L4" s="508"/>
      <c r="M4" s="508"/>
      <c r="N4" s="508"/>
      <c r="O4" s="508"/>
      <c r="P4" s="508"/>
      <c r="Q4" s="508"/>
      <c r="R4" s="508"/>
      <c r="S4" s="508"/>
    </row>
    <row r="5" spans="1:19" x14ac:dyDescent="0.25">
      <c r="A5" s="505" t="s">
        <v>89</v>
      </c>
      <c r="D5" s="743">
        <f>Übersicht!C9</f>
        <v>0</v>
      </c>
      <c r="E5" s="744"/>
      <c r="F5" s="744"/>
      <c r="G5" s="744"/>
      <c r="H5" s="744"/>
      <c r="I5" s="744"/>
      <c r="J5" s="509"/>
      <c r="K5" s="510"/>
      <c r="L5" s="510"/>
      <c r="M5" s="510"/>
      <c r="N5" s="510"/>
      <c r="O5" s="510"/>
      <c r="P5" s="510"/>
      <c r="Q5" s="510"/>
      <c r="R5" s="510"/>
      <c r="S5" s="510"/>
    </row>
    <row r="6" spans="1:19" x14ac:dyDescent="0.25">
      <c r="A6" s="505" t="s">
        <v>88</v>
      </c>
      <c r="D6" s="743">
        <f>Übersicht!C10</f>
        <v>0</v>
      </c>
      <c r="E6" s="744"/>
      <c r="F6" s="744"/>
      <c r="G6" s="744"/>
      <c r="H6" s="744"/>
      <c r="I6" s="744"/>
      <c r="J6" s="745"/>
      <c r="K6" s="510"/>
      <c r="L6" s="510"/>
      <c r="M6" s="510"/>
      <c r="N6" s="510"/>
      <c r="O6" s="510"/>
      <c r="P6" s="510"/>
      <c r="Q6" s="510"/>
      <c r="R6" s="510"/>
      <c r="S6" s="510"/>
    </row>
    <row r="7" spans="1:19" x14ac:dyDescent="0.25">
      <c r="A7" s="505" t="s">
        <v>123</v>
      </c>
      <c r="D7" s="511">
        <f>Übersicht!C16</f>
        <v>0</v>
      </c>
    </row>
    <row r="8" spans="1:19" x14ac:dyDescent="0.25">
      <c r="A8" s="505" t="s">
        <v>85</v>
      </c>
      <c r="D8" s="512">
        <f>Übersicht!C19</f>
        <v>0</v>
      </c>
      <c r="E8" s="513">
        <f>Übersicht!D19</f>
        <v>0</v>
      </c>
      <c r="F8" s="514"/>
      <c r="G8" s="746"/>
      <c r="H8" s="746"/>
      <c r="I8" s="747"/>
      <c r="J8" s="747"/>
      <c r="L8" s="515"/>
    </row>
    <row r="10" spans="1:19" ht="19.5" thickBot="1" x14ac:dyDescent="0.35">
      <c r="A10" s="516" t="s">
        <v>166</v>
      </c>
      <c r="B10" s="517"/>
      <c r="C10" s="517"/>
    </row>
    <row r="11" spans="1:19" ht="21.4" customHeight="1" x14ac:dyDescent="0.25">
      <c r="A11" s="748" t="s">
        <v>75</v>
      </c>
      <c r="B11" s="749"/>
      <c r="C11" s="749"/>
      <c r="D11" s="749"/>
      <c r="E11" s="749"/>
      <c r="F11" s="752" t="s">
        <v>105</v>
      </c>
      <c r="G11" s="749"/>
      <c r="H11" s="749"/>
      <c r="I11" s="753"/>
    </row>
    <row r="12" spans="1:19" ht="15" customHeight="1" thickBot="1" x14ac:dyDescent="0.3">
      <c r="A12" s="750"/>
      <c r="B12" s="751"/>
      <c r="C12" s="751"/>
      <c r="D12" s="751"/>
      <c r="E12" s="751"/>
      <c r="F12" s="750"/>
      <c r="G12" s="751"/>
      <c r="H12" s="751"/>
      <c r="I12" s="754"/>
    </row>
    <row r="13" spans="1:19" ht="57.95" customHeight="1" thickBot="1" x14ac:dyDescent="0.3">
      <c r="A13" s="518"/>
      <c r="B13" s="519" t="s">
        <v>167</v>
      </c>
      <c r="C13" s="519" t="s">
        <v>168</v>
      </c>
      <c r="D13" s="519" t="s">
        <v>169</v>
      </c>
      <c r="E13" s="520" t="s">
        <v>5</v>
      </c>
      <c r="F13" s="521" t="s">
        <v>170</v>
      </c>
      <c r="G13" s="522" t="s">
        <v>91</v>
      </c>
      <c r="H13" s="755" t="s">
        <v>7</v>
      </c>
      <c r="I13" s="756"/>
    </row>
    <row r="14" spans="1:19" x14ac:dyDescent="0.25">
      <c r="A14" s="523">
        <v>1</v>
      </c>
      <c r="B14" s="524"/>
      <c r="C14" s="524"/>
      <c r="D14" s="525"/>
      <c r="E14" s="526"/>
      <c r="F14" s="527"/>
      <c r="G14" s="528"/>
      <c r="H14" s="757"/>
      <c r="I14" s="758"/>
    </row>
    <row r="15" spans="1:19" x14ac:dyDescent="0.25">
      <c r="A15" s="529">
        <v>2</v>
      </c>
      <c r="B15" s="530"/>
      <c r="C15" s="530"/>
      <c r="D15" s="531"/>
      <c r="E15" s="532"/>
      <c r="F15" s="533"/>
      <c r="G15" s="534"/>
      <c r="H15" s="535"/>
      <c r="I15" s="536"/>
    </row>
    <row r="16" spans="1:19" x14ac:dyDescent="0.25">
      <c r="A16" s="529">
        <v>3</v>
      </c>
      <c r="B16" s="530"/>
      <c r="C16" s="530"/>
      <c r="D16" s="531"/>
      <c r="E16" s="532"/>
      <c r="F16" s="533"/>
      <c r="G16" s="534"/>
      <c r="H16" s="535"/>
      <c r="I16" s="536"/>
    </row>
    <row r="17" spans="1:9" x14ac:dyDescent="0.25">
      <c r="A17" s="529">
        <v>4</v>
      </c>
      <c r="B17" s="530"/>
      <c r="C17" s="530"/>
      <c r="D17" s="531"/>
      <c r="E17" s="532"/>
      <c r="F17" s="533"/>
      <c r="G17" s="534"/>
      <c r="H17" s="535"/>
      <c r="I17" s="536"/>
    </row>
    <row r="18" spans="1:9" x14ac:dyDescent="0.25">
      <c r="A18" s="529">
        <v>5</v>
      </c>
      <c r="B18" s="530"/>
      <c r="C18" s="530"/>
      <c r="D18" s="531"/>
      <c r="E18" s="532"/>
      <c r="F18" s="533"/>
      <c r="G18" s="534"/>
      <c r="H18" s="535"/>
      <c r="I18" s="536"/>
    </row>
    <row r="19" spans="1:9" x14ac:dyDescent="0.25">
      <c r="A19" s="529">
        <v>6</v>
      </c>
      <c r="B19" s="530"/>
      <c r="C19" s="530"/>
      <c r="D19" s="531"/>
      <c r="E19" s="532"/>
      <c r="F19" s="533"/>
      <c r="G19" s="534"/>
      <c r="H19" s="535"/>
      <c r="I19" s="536"/>
    </row>
    <row r="20" spans="1:9" x14ac:dyDescent="0.25">
      <c r="A20" s="529">
        <v>7</v>
      </c>
      <c r="B20" s="530"/>
      <c r="C20" s="530"/>
      <c r="D20" s="531"/>
      <c r="E20" s="532"/>
      <c r="F20" s="533"/>
      <c r="G20" s="534"/>
      <c r="H20" s="535"/>
      <c r="I20" s="536"/>
    </row>
    <row r="21" spans="1:9" x14ac:dyDescent="0.25">
      <c r="A21" s="529">
        <v>8</v>
      </c>
      <c r="B21" s="530"/>
      <c r="C21" s="530"/>
      <c r="D21" s="531"/>
      <c r="E21" s="532"/>
      <c r="F21" s="533"/>
      <c r="G21" s="534"/>
      <c r="H21" s="535"/>
      <c r="I21" s="536"/>
    </row>
    <row r="22" spans="1:9" x14ac:dyDescent="0.25">
      <c r="A22" s="529">
        <v>9</v>
      </c>
      <c r="B22" s="530"/>
      <c r="C22" s="530"/>
      <c r="D22" s="531"/>
      <c r="E22" s="532"/>
      <c r="F22" s="533"/>
      <c r="G22" s="534"/>
      <c r="H22" s="535"/>
      <c r="I22" s="536"/>
    </row>
    <row r="23" spans="1:9" x14ac:dyDescent="0.25">
      <c r="A23" s="529">
        <v>10</v>
      </c>
      <c r="B23" s="530"/>
      <c r="C23" s="530"/>
      <c r="D23" s="531"/>
      <c r="E23" s="532"/>
      <c r="F23" s="533"/>
      <c r="G23" s="534"/>
      <c r="H23" s="535"/>
      <c r="I23" s="536"/>
    </row>
    <row r="24" spans="1:9" hidden="1" x14ac:dyDescent="0.25">
      <c r="A24" s="529">
        <v>11</v>
      </c>
      <c r="B24" s="530"/>
      <c r="C24" s="530"/>
      <c r="D24" s="531"/>
      <c r="E24" s="532"/>
      <c r="F24" s="533"/>
      <c r="G24" s="534"/>
      <c r="H24" s="535"/>
      <c r="I24" s="536"/>
    </row>
    <row r="25" spans="1:9" hidden="1" x14ac:dyDescent="0.25">
      <c r="A25" s="529">
        <v>12</v>
      </c>
      <c r="B25" s="537"/>
      <c r="C25" s="537"/>
      <c r="D25" s="538"/>
      <c r="E25" s="539"/>
      <c r="F25" s="540"/>
      <c r="G25" s="541"/>
      <c r="H25" s="731"/>
      <c r="I25" s="732"/>
    </row>
    <row r="26" spans="1:9" hidden="1" x14ac:dyDescent="0.25">
      <c r="A26" s="529">
        <v>13</v>
      </c>
      <c r="B26" s="537"/>
      <c r="C26" s="537"/>
      <c r="D26" s="538"/>
      <c r="E26" s="539"/>
      <c r="F26" s="540"/>
      <c r="G26" s="541"/>
      <c r="H26" s="542"/>
      <c r="I26" s="543"/>
    </row>
    <row r="27" spans="1:9" hidden="1" x14ac:dyDescent="0.25">
      <c r="A27" s="529">
        <v>14</v>
      </c>
      <c r="B27" s="537"/>
      <c r="C27" s="537"/>
      <c r="D27" s="538"/>
      <c r="E27" s="539"/>
      <c r="F27" s="540"/>
      <c r="G27" s="541"/>
      <c r="H27" s="542"/>
      <c r="I27" s="543"/>
    </row>
    <row r="28" spans="1:9" hidden="1" x14ac:dyDescent="0.25">
      <c r="A28" s="529">
        <v>15</v>
      </c>
      <c r="B28" s="537"/>
      <c r="C28" s="537"/>
      <c r="D28" s="538"/>
      <c r="E28" s="539"/>
      <c r="F28" s="540"/>
      <c r="G28" s="541"/>
      <c r="H28" s="542"/>
      <c r="I28" s="543"/>
    </row>
    <row r="29" spans="1:9" hidden="1" x14ac:dyDescent="0.25">
      <c r="A29" s="529">
        <v>16</v>
      </c>
      <c r="B29" s="537"/>
      <c r="C29" s="537"/>
      <c r="D29" s="538"/>
      <c r="E29" s="539"/>
      <c r="F29" s="540"/>
      <c r="G29" s="541"/>
      <c r="H29" s="731"/>
      <c r="I29" s="732"/>
    </row>
    <row r="30" spans="1:9" hidden="1" x14ac:dyDescent="0.25">
      <c r="A30" s="529">
        <v>17</v>
      </c>
      <c r="B30" s="537"/>
      <c r="C30" s="537"/>
      <c r="D30" s="538"/>
      <c r="E30" s="539"/>
      <c r="F30" s="540"/>
      <c r="G30" s="541"/>
      <c r="H30" s="731"/>
      <c r="I30" s="732"/>
    </row>
    <row r="31" spans="1:9" hidden="1" x14ac:dyDescent="0.25">
      <c r="A31" s="529">
        <v>18</v>
      </c>
      <c r="B31" s="537"/>
      <c r="C31" s="537"/>
      <c r="D31" s="538"/>
      <c r="E31" s="539"/>
      <c r="F31" s="540"/>
      <c r="G31" s="541"/>
      <c r="H31" s="731"/>
      <c r="I31" s="732"/>
    </row>
    <row r="32" spans="1:9" hidden="1" x14ac:dyDescent="0.25">
      <c r="A32" s="529">
        <v>19</v>
      </c>
      <c r="B32" s="537"/>
      <c r="C32" s="537"/>
      <c r="D32" s="538"/>
      <c r="E32" s="539"/>
      <c r="F32" s="540"/>
      <c r="G32" s="541"/>
      <c r="H32" s="731"/>
      <c r="I32" s="732"/>
    </row>
    <row r="33" spans="1:13" hidden="1" x14ac:dyDescent="0.25">
      <c r="A33" s="544">
        <v>20</v>
      </c>
      <c r="B33" s="537"/>
      <c r="C33" s="537"/>
      <c r="D33" s="538"/>
      <c r="E33" s="539"/>
      <c r="F33" s="540"/>
      <c r="G33" s="541"/>
      <c r="H33" s="731"/>
      <c r="I33" s="732"/>
    </row>
    <row r="34" spans="1:13" ht="15.75" thickBot="1" x14ac:dyDescent="0.3">
      <c r="A34" s="545" t="s">
        <v>106</v>
      </c>
      <c r="B34" s="546"/>
      <c r="C34" s="547"/>
      <c r="D34" s="548">
        <f>SUM(D14:D33)</f>
        <v>0</v>
      </c>
      <c r="E34" s="546"/>
      <c r="F34" s="549">
        <f>SUM(F14:F33)</f>
        <v>0</v>
      </c>
      <c r="G34" s="550">
        <f>SUM(G14:G33)</f>
        <v>0</v>
      </c>
      <c r="H34" s="733"/>
      <c r="I34" s="734"/>
    </row>
    <row r="35" spans="1:13" ht="20.100000000000001" customHeight="1" x14ac:dyDescent="0.25"/>
    <row r="36" spans="1:13" ht="15.75" thickBot="1" x14ac:dyDescent="0.3"/>
    <row r="37" spans="1:13" ht="70.150000000000006" customHeight="1" thickBot="1" x14ac:dyDescent="0.3">
      <c r="A37" s="735"/>
      <c r="B37" s="736"/>
      <c r="C37" s="736"/>
      <c r="D37" s="736"/>
      <c r="E37" s="737"/>
      <c r="F37" s="551"/>
      <c r="G37" s="552"/>
      <c r="H37" s="552"/>
    </row>
    <row r="38" spans="1:13" x14ac:dyDescent="0.25">
      <c r="A38" s="506" t="s">
        <v>82</v>
      </c>
    </row>
    <row r="39" spans="1:13" ht="51.6" customHeight="1" x14ac:dyDescent="0.25">
      <c r="A39" s="738" t="s">
        <v>145</v>
      </c>
      <c r="B39" s="739"/>
      <c r="C39" s="739"/>
      <c r="D39" s="739"/>
      <c r="E39" s="739"/>
      <c r="F39" s="739"/>
      <c r="G39" s="739"/>
      <c r="H39" s="739"/>
      <c r="I39" s="739"/>
      <c r="J39" s="553"/>
      <c r="K39" s="553"/>
      <c r="L39" s="553"/>
      <c r="M39" s="553"/>
    </row>
  </sheetData>
  <sheetProtection algorithmName="SHA-512" hashValue="AHGQlokqjITyralNfn9vBIchlkrCoBJcZ7dkzNXI211ZOGRoaXGYlvstBRtudXaTREz7PvM/YjwsaGY4YF5HVg==" saltValue="NIBmTSJm9ehpNCV/VGsqJQ==" spinCount="100000" sheet="1" objects="1" scenarios="1"/>
  <mergeCells count="18">
    <mergeCell ref="H31:I31"/>
    <mergeCell ref="D4:F4"/>
    <mergeCell ref="D5:I5"/>
    <mergeCell ref="D6:J6"/>
    <mergeCell ref="G8:H8"/>
    <mergeCell ref="I8:J8"/>
    <mergeCell ref="A11:E12"/>
    <mergeCell ref="F11:I12"/>
    <mergeCell ref="H13:I13"/>
    <mergeCell ref="H14:I14"/>
    <mergeCell ref="H25:I25"/>
    <mergeCell ref="H29:I29"/>
    <mergeCell ref="H30:I30"/>
    <mergeCell ref="H32:I32"/>
    <mergeCell ref="H33:I33"/>
    <mergeCell ref="H34:I34"/>
    <mergeCell ref="A37:E37"/>
    <mergeCell ref="A39:I39"/>
  </mergeCells>
  <pageMargins left="0.70866141732283472" right="0.70866141732283472" top="0.78740157480314965" bottom="0.78740157480314965" header="0.31496062992125984" footer="0.31496062992125984"/>
  <pageSetup paperSize="8" orientation="landscape" r:id="rId1"/>
  <headerFooter>
    <oddFooter>&amp;C&amp;9&amp;F, &amp;A</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indexed="42"/>
    <pageSetUpPr fitToPage="1"/>
  </sheetPr>
  <dimension ref="A1:AB358"/>
  <sheetViews>
    <sheetView tabSelected="1" zoomScale="85" zoomScaleNormal="85" zoomScaleSheetLayoutView="100" workbookViewId="0">
      <selection activeCell="AA41" sqref="AA41:AA42"/>
    </sheetView>
  </sheetViews>
  <sheetFormatPr baseColWidth="10" defaultColWidth="11.42578125" defaultRowHeight="13.5" outlineLevelCol="1" x14ac:dyDescent="0.25"/>
  <cols>
    <col min="1" max="1" width="2" style="3" customWidth="1"/>
    <col min="2" max="2" width="13.140625" style="3" customWidth="1"/>
    <col min="3" max="3" width="11.5703125" style="3" customWidth="1"/>
    <col min="4" max="4" width="10.85546875" style="3" customWidth="1"/>
    <col min="5" max="5" width="12.42578125" style="3" customWidth="1"/>
    <col min="6" max="6" width="3.140625" style="3" customWidth="1"/>
    <col min="7" max="7" width="2.5703125" style="3" customWidth="1"/>
    <col min="8" max="8" width="4.42578125" style="3" customWidth="1"/>
    <col min="9" max="9" width="15.85546875" style="3" customWidth="1"/>
    <col min="10" max="10" width="3.140625" style="3" customWidth="1"/>
    <col min="11" max="11" width="14" style="3" customWidth="1"/>
    <col min="12" max="12" width="16.85546875" style="3" customWidth="1"/>
    <col min="13" max="13" width="15.85546875" style="3" customWidth="1"/>
    <col min="14" max="14" width="3.42578125" style="3" customWidth="1"/>
    <col min="15" max="15" width="2.5703125" style="3" customWidth="1" outlineLevel="1"/>
    <col min="16" max="16" width="12.42578125" style="3" customWidth="1" outlineLevel="1"/>
    <col min="17" max="18" width="10.85546875" style="3" customWidth="1" outlineLevel="1"/>
    <col min="19" max="19" width="12.85546875" style="3" customWidth="1" outlineLevel="1"/>
    <col min="20" max="20" width="4.85546875" style="3" customWidth="1" outlineLevel="1"/>
    <col min="21" max="21" width="3.140625" style="3" customWidth="1" outlineLevel="1"/>
    <col min="22" max="22" width="3.85546875" style="3" customWidth="1" outlineLevel="1"/>
    <col min="23" max="23" width="12.42578125" style="3" customWidth="1" outlineLevel="1"/>
    <col min="24" max="24" width="4.42578125" style="3" customWidth="1" outlineLevel="1"/>
    <col min="25" max="25" width="19.85546875" style="3" customWidth="1" outlineLevel="1"/>
    <col min="26" max="27" width="15.85546875" style="3" customWidth="1" outlineLevel="1"/>
    <col min="28" max="28" width="2.42578125" style="3" customWidth="1" outlineLevel="1"/>
    <col min="29" max="29" width="6" style="3" customWidth="1"/>
    <col min="30" max="16384" width="11.42578125" style="3"/>
  </cols>
  <sheetData>
    <row r="1" spans="1:28" ht="24" customHeight="1" x14ac:dyDescent="0.25">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189"/>
    </row>
    <row r="2" spans="1:28" ht="20.45" customHeight="1" x14ac:dyDescent="0.25">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190"/>
    </row>
    <row r="3" spans="1:28" ht="25.7" customHeight="1" x14ac:dyDescent="0.3">
      <c r="A3" s="811"/>
      <c r="B3" s="812"/>
      <c r="C3" s="812"/>
      <c r="D3" s="812"/>
      <c r="E3" s="812"/>
      <c r="F3" s="812"/>
      <c r="G3" s="812"/>
      <c r="H3" s="812"/>
      <c r="I3" s="812"/>
      <c r="J3" s="812"/>
      <c r="K3" s="812"/>
      <c r="L3" s="812"/>
      <c r="M3" s="812"/>
      <c r="N3" s="813"/>
      <c r="O3" s="784"/>
      <c r="P3" s="785"/>
      <c r="Q3" s="785"/>
      <c r="R3" s="785"/>
      <c r="S3" s="785"/>
      <c r="T3" s="785"/>
      <c r="U3" s="785"/>
      <c r="V3" s="785"/>
      <c r="W3" s="785"/>
      <c r="X3" s="785"/>
      <c r="Y3" s="785"/>
      <c r="Z3" s="785"/>
      <c r="AA3" s="785"/>
      <c r="AB3" s="786"/>
    </row>
    <row r="4" spans="1:28" ht="21" customHeight="1" x14ac:dyDescent="0.25">
      <c r="A4" s="814" t="s">
        <v>79</v>
      </c>
      <c r="B4" s="815"/>
      <c r="C4" s="815"/>
      <c r="D4" s="815"/>
      <c r="E4" s="815"/>
      <c r="F4" s="815"/>
      <c r="G4" s="815"/>
      <c r="H4" s="815"/>
      <c r="I4" s="815"/>
      <c r="J4" s="815"/>
      <c r="K4" s="815"/>
      <c r="L4" s="815"/>
      <c r="M4" s="815"/>
      <c r="N4" s="816"/>
      <c r="O4" s="787"/>
      <c r="P4" s="788"/>
      <c r="Q4" s="788"/>
      <c r="R4" s="788"/>
      <c r="S4" s="788"/>
      <c r="T4" s="788"/>
      <c r="U4" s="788"/>
      <c r="V4" s="788"/>
      <c r="W4" s="788"/>
      <c r="X4" s="788"/>
      <c r="Y4" s="788"/>
      <c r="Z4" s="788"/>
      <c r="AA4" s="788"/>
      <c r="AB4" s="789"/>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2" customHeight="1" thickTop="1" x14ac:dyDescent="0.25">
      <c r="A6" s="14"/>
      <c r="B6" s="50"/>
      <c r="C6" s="50"/>
      <c r="D6" s="50"/>
      <c r="E6" s="51" t="s">
        <v>108</v>
      </c>
      <c r="F6" s="797">
        <f>Übersicht!C8</f>
        <v>0</v>
      </c>
      <c r="G6" s="798"/>
      <c r="H6" s="798"/>
      <c r="I6" s="799"/>
      <c r="J6" s="817" t="s">
        <v>110</v>
      </c>
      <c r="K6" s="817"/>
      <c r="L6" s="141">
        <f>Übersicht!C19</f>
        <v>0</v>
      </c>
      <c r="M6" s="142">
        <f>Übersicht!D19</f>
        <v>0</v>
      </c>
      <c r="N6" s="20"/>
      <c r="O6" s="14"/>
      <c r="P6" s="50"/>
      <c r="Q6" s="50"/>
      <c r="R6" s="50"/>
      <c r="S6" s="51" t="s">
        <v>108</v>
      </c>
      <c r="T6" s="797">
        <f>F6</f>
        <v>0</v>
      </c>
      <c r="U6" s="798"/>
      <c r="V6" s="798"/>
      <c r="W6" s="799"/>
      <c r="X6" s="23"/>
      <c r="Y6" s="50" t="s">
        <v>109</v>
      </c>
      <c r="Z6" s="135">
        <f>L6</f>
        <v>0</v>
      </c>
      <c r="AA6" s="136">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2" customHeight="1" thickTop="1" x14ac:dyDescent="0.25">
      <c r="A8" s="14"/>
      <c r="B8" s="50" t="s">
        <v>78</v>
      </c>
      <c r="C8" s="824">
        <f>Übersicht!C10</f>
        <v>0</v>
      </c>
      <c r="D8" s="825"/>
      <c r="E8" s="825"/>
      <c r="F8" s="825"/>
      <c r="G8" s="825"/>
      <c r="H8" s="825"/>
      <c r="I8" s="825"/>
      <c r="J8" s="825"/>
      <c r="K8" s="826"/>
      <c r="L8" s="50"/>
      <c r="M8" s="180"/>
      <c r="N8" s="20"/>
      <c r="O8" s="14"/>
      <c r="P8" s="50" t="s">
        <v>76</v>
      </c>
      <c r="Q8" s="824">
        <f>C8</f>
        <v>0</v>
      </c>
      <c r="R8" s="825"/>
      <c r="S8" s="825"/>
      <c r="T8" s="825"/>
      <c r="U8" s="825"/>
      <c r="V8" s="825"/>
      <c r="W8" s="825"/>
      <c r="X8" s="825"/>
      <c r="Y8" s="826"/>
      <c r="Z8" s="50"/>
      <c r="AA8" s="181"/>
      <c r="AB8" s="20"/>
    </row>
    <row r="9" spans="1:28" ht="9.1999999999999993"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2" customHeight="1" thickTop="1" x14ac:dyDescent="0.25">
      <c r="A10" s="14"/>
      <c r="B10" s="50" t="s">
        <v>77</v>
      </c>
      <c r="C10" s="824">
        <f>Übersicht!C9</f>
        <v>0</v>
      </c>
      <c r="D10" s="825"/>
      <c r="E10" s="825"/>
      <c r="F10" s="825"/>
      <c r="G10" s="825"/>
      <c r="H10" s="825"/>
      <c r="I10" s="825"/>
      <c r="J10" s="825"/>
      <c r="K10" s="825"/>
      <c r="L10" s="825"/>
      <c r="M10" s="826"/>
      <c r="N10" s="20"/>
      <c r="O10" s="14"/>
      <c r="P10" s="50" t="s">
        <v>77</v>
      </c>
      <c r="Q10" s="824">
        <f>C10</f>
        <v>0</v>
      </c>
      <c r="R10" s="825"/>
      <c r="S10" s="825"/>
      <c r="T10" s="825"/>
      <c r="U10" s="825"/>
      <c r="V10" s="825"/>
      <c r="W10" s="825"/>
      <c r="X10" s="825"/>
      <c r="Y10" s="825"/>
      <c r="Z10" s="825"/>
      <c r="AA10" s="826"/>
      <c r="AB10" s="20"/>
    </row>
    <row r="11" spans="1:28" ht="9.1999999999999993"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25">
      <c r="A12" s="801"/>
      <c r="B12" s="802"/>
      <c r="C12" s="802"/>
      <c r="D12" s="802"/>
      <c r="E12" s="802"/>
      <c r="F12" s="802"/>
      <c r="G12" s="802"/>
      <c r="H12" s="802"/>
      <c r="I12" s="802"/>
      <c r="J12" s="802"/>
      <c r="K12" s="802"/>
      <c r="L12" s="802"/>
      <c r="M12" s="6"/>
      <c r="N12" s="7"/>
      <c r="O12" s="801"/>
      <c r="P12" s="802"/>
      <c r="Q12" s="802"/>
      <c r="R12" s="802"/>
      <c r="S12" s="802"/>
      <c r="T12" s="802"/>
      <c r="U12" s="802"/>
      <c r="V12" s="802"/>
      <c r="W12" s="802"/>
      <c r="X12" s="802"/>
      <c r="Y12" s="802"/>
      <c r="Z12" s="802"/>
      <c r="AA12" s="6"/>
      <c r="AB12" s="7"/>
    </row>
    <row r="13" spans="1:28" ht="13.9" customHeight="1" thickBot="1" x14ac:dyDescent="0.3">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2" customHeight="1" thickTop="1" x14ac:dyDescent="0.25">
      <c r="A14" s="232"/>
      <c r="B14" s="229"/>
      <c r="C14" s="137"/>
      <c r="D14" s="137"/>
      <c r="E14" s="137"/>
      <c r="F14" s="137"/>
      <c r="G14" s="137"/>
      <c r="H14" s="137"/>
      <c r="I14" s="138"/>
      <c r="J14" s="84" t="s">
        <v>43</v>
      </c>
      <c r="K14" s="851" t="s">
        <v>39</v>
      </c>
      <c r="L14" s="851"/>
      <c r="M14" s="851"/>
      <c r="N14" s="78"/>
      <c r="O14" s="835"/>
      <c r="P14" s="836"/>
      <c r="Q14" s="52" t="str">
        <f>IF(O14&lt;&gt;"","werden dem Projekt für die/den Beschäftigte(n) angelastet.","")</f>
        <v/>
      </c>
      <c r="R14" s="53"/>
      <c r="S14" s="53"/>
      <c r="T14" s="53"/>
      <c r="U14" s="53"/>
      <c r="V14" s="53"/>
      <c r="W14" s="53"/>
      <c r="X14" s="27"/>
      <c r="Y14" s="27"/>
      <c r="Z14" s="27"/>
      <c r="AA14" s="27"/>
      <c r="AB14" s="57"/>
    </row>
    <row r="15" spans="1:28" ht="13.9" customHeight="1" x14ac:dyDescent="0.25">
      <c r="A15" s="232"/>
      <c r="B15" s="230"/>
      <c r="C15" s="77"/>
      <c r="D15" s="77"/>
      <c r="E15" s="77"/>
      <c r="F15" s="77"/>
      <c r="G15" s="77"/>
      <c r="H15" s="77"/>
      <c r="I15" s="139"/>
      <c r="J15" s="85"/>
      <c r="K15" s="852">
        <f>I45</f>
        <v>0</v>
      </c>
      <c r="L15" s="852"/>
      <c r="M15" s="852"/>
      <c r="N15" s="78"/>
      <c r="O15" s="164"/>
      <c r="P15" s="165"/>
      <c r="Q15" s="52"/>
      <c r="R15" s="53"/>
      <c r="S15" s="53"/>
      <c r="T15" s="53"/>
      <c r="U15" s="53"/>
      <c r="V15" s="53"/>
      <c r="W15" s="53"/>
      <c r="X15" s="27"/>
      <c r="Y15" s="27"/>
      <c r="Z15" s="27"/>
      <c r="AA15" s="27"/>
      <c r="AB15" s="57"/>
    </row>
    <row r="16" spans="1:28" ht="13.9" customHeight="1" x14ac:dyDescent="0.25">
      <c r="A16" s="232"/>
      <c r="B16" s="230"/>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15" customHeight="1" x14ac:dyDescent="0.25">
      <c r="A17" s="232"/>
      <c r="B17" s="230"/>
      <c r="C17" s="77"/>
      <c r="D17" s="77"/>
      <c r="E17" s="77"/>
      <c r="F17" s="77"/>
      <c r="G17" s="77"/>
      <c r="H17" s="77"/>
      <c r="I17" s="139"/>
      <c r="J17" s="84" t="s">
        <v>42</v>
      </c>
      <c r="K17" s="837" t="s">
        <v>48</v>
      </c>
      <c r="L17" s="837"/>
      <c r="M17" s="837"/>
      <c r="N17" s="838"/>
      <c r="O17" s="164"/>
      <c r="P17" s="165"/>
      <c r="Q17" s="52"/>
      <c r="R17" s="53"/>
      <c r="S17" s="53"/>
      <c r="T17" s="53"/>
      <c r="U17" s="53"/>
      <c r="V17" s="53"/>
      <c r="W17" s="53"/>
      <c r="X17" s="27"/>
      <c r="Y17" s="27"/>
      <c r="Z17" s="27"/>
      <c r="AA17" s="27"/>
      <c r="AB17" s="57"/>
    </row>
    <row r="18" spans="1:28" ht="13.9" customHeight="1" x14ac:dyDescent="0.25">
      <c r="A18" s="232"/>
      <c r="B18" s="230"/>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45">
      <c r="A19" s="232"/>
      <c r="B19" s="231"/>
      <c r="C19" s="122"/>
      <c r="D19" s="122"/>
      <c r="E19" s="122"/>
      <c r="F19" s="122"/>
      <c r="G19" s="122"/>
      <c r="H19" s="122"/>
      <c r="I19" s="140"/>
      <c r="J19" s="84" t="s">
        <v>46</v>
      </c>
      <c r="K19" s="837" t="s">
        <v>47</v>
      </c>
      <c r="L19" s="837"/>
      <c r="M19" s="837"/>
      <c r="N19" s="838"/>
      <c r="O19" s="164"/>
      <c r="P19" s="165"/>
      <c r="Q19" s="52"/>
      <c r="R19" s="53"/>
      <c r="S19" s="83"/>
      <c r="T19" s="83"/>
      <c r="U19" s="83"/>
      <c r="V19" s="83"/>
      <c r="W19" s="121" t="str">
        <f>IF(X19&lt;&gt;"","Rechnerische Prüfung durch die","")</f>
        <v/>
      </c>
      <c r="X19" s="800"/>
      <c r="Y19" s="800"/>
      <c r="Z19" s="800"/>
      <c r="AA19" s="27"/>
      <c r="AB19" s="57"/>
    </row>
    <row r="20" spans="1:28" ht="44.25" customHeight="1" thickTop="1" thickBot="1" x14ac:dyDescent="0.3">
      <c r="A20" s="841" t="s">
        <v>81</v>
      </c>
      <c r="B20" s="842"/>
      <c r="C20" s="842"/>
      <c r="D20" s="842"/>
      <c r="E20" s="842"/>
      <c r="F20" s="842"/>
      <c r="G20" s="842"/>
      <c r="H20" s="842"/>
      <c r="I20" s="842"/>
      <c r="J20" s="17"/>
      <c r="K20" s="17"/>
      <c r="L20" s="58"/>
      <c r="M20" s="58"/>
      <c r="N20" s="20"/>
      <c r="O20" s="14"/>
      <c r="P20" s="27"/>
      <c r="Q20" s="27"/>
      <c r="R20" s="27"/>
      <c r="S20" s="27"/>
      <c r="T20" s="27"/>
      <c r="U20" s="27"/>
      <c r="V20" s="27"/>
      <c r="W20" s="27"/>
      <c r="X20" s="17"/>
      <c r="Y20" s="17"/>
      <c r="Z20" s="58"/>
      <c r="AA20" s="58"/>
      <c r="AB20" s="20"/>
    </row>
    <row r="21" spans="1:28" ht="10.15" customHeight="1" thickTop="1" thickBot="1" x14ac:dyDescent="0.3">
      <c r="A21" s="841"/>
      <c r="B21" s="843"/>
      <c r="C21" s="843"/>
      <c r="D21" s="843"/>
      <c r="E21" s="843"/>
      <c r="F21" s="843"/>
      <c r="G21" s="843"/>
      <c r="H21" s="843"/>
      <c r="I21" s="843"/>
      <c r="J21" s="110"/>
      <c r="K21" s="827" t="s">
        <v>28</v>
      </c>
      <c r="L21" s="828"/>
      <c r="M21" s="829"/>
      <c r="N21" s="20"/>
      <c r="O21" s="14"/>
      <c r="P21" s="29"/>
      <c r="Q21" s="29"/>
      <c r="R21" s="29"/>
      <c r="S21" s="29"/>
      <c r="T21" s="29"/>
      <c r="U21" s="29"/>
      <c r="V21" s="29"/>
      <c r="W21" s="29"/>
      <c r="X21" s="48"/>
      <c r="Y21" s="827" t="s">
        <v>28</v>
      </c>
      <c r="Z21" s="828"/>
      <c r="AA21" s="829"/>
      <c r="AB21" s="20"/>
    </row>
    <row r="22" spans="1:28" ht="43.15" customHeight="1" thickTop="1" thickBot="1" x14ac:dyDescent="0.3">
      <c r="A22" s="14"/>
      <c r="B22" s="90" t="s">
        <v>41</v>
      </c>
      <c r="C22" s="844"/>
      <c r="D22" s="845"/>
      <c r="E22" s="845"/>
      <c r="F22" s="845"/>
      <c r="G22" s="845"/>
      <c r="H22" s="846"/>
      <c r="I22" s="91"/>
      <c r="J22" s="25"/>
      <c r="K22" s="830"/>
      <c r="L22" s="831"/>
      <c r="M22" s="832"/>
      <c r="N22" s="20"/>
      <c r="O22" s="14"/>
      <c r="P22" s="803" t="s">
        <v>21</v>
      </c>
      <c r="Q22" s="790" t="str">
        <f>IF(X19&lt;&gt;"",C22,"")</f>
        <v/>
      </c>
      <c r="R22" s="791"/>
      <c r="S22" s="791"/>
      <c r="T22" s="791"/>
      <c r="U22" s="791"/>
      <c r="V22" s="792"/>
      <c r="W22" s="123" t="str">
        <f>IF(X19&lt;&gt;"",I22,"")</f>
        <v/>
      </c>
      <c r="X22" s="25"/>
      <c r="Y22" s="830"/>
      <c r="Z22" s="831"/>
      <c r="AA22" s="832"/>
      <c r="AB22" s="20"/>
    </row>
    <row r="23" spans="1:28" ht="21" customHeight="1" thickBot="1" x14ac:dyDescent="0.3">
      <c r="A23" s="59"/>
      <c r="B23" s="82"/>
      <c r="C23" s="114"/>
      <c r="D23" s="114"/>
      <c r="E23" s="115"/>
      <c r="F23" s="116"/>
      <c r="G23" s="117"/>
      <c r="H23" s="118"/>
      <c r="I23" s="92" t="s">
        <v>51</v>
      </c>
      <c r="J23" s="27"/>
      <c r="K23" s="60"/>
      <c r="L23" s="833" t="s">
        <v>14</v>
      </c>
      <c r="M23" s="834"/>
      <c r="N23" s="20"/>
      <c r="O23" s="59"/>
      <c r="P23" s="804"/>
      <c r="Q23" s="793"/>
      <c r="R23" s="794"/>
      <c r="S23" s="794"/>
      <c r="T23" s="794"/>
      <c r="U23" s="794"/>
      <c r="V23" s="795"/>
      <c r="W23" s="104" t="s">
        <v>51</v>
      </c>
      <c r="X23" s="27"/>
      <c r="Y23" s="60"/>
      <c r="Z23" s="833" t="s">
        <v>14</v>
      </c>
      <c r="AA23" s="834"/>
      <c r="AB23" s="20"/>
    </row>
    <row r="24" spans="1:28" ht="38.450000000000003" customHeight="1" thickBot="1" x14ac:dyDescent="0.3">
      <c r="A24" s="14"/>
      <c r="B24" s="30" t="s">
        <v>12</v>
      </c>
      <c r="C24" s="79" t="s">
        <v>8</v>
      </c>
      <c r="D24" s="80" t="s">
        <v>9</v>
      </c>
      <c r="E24" s="81" t="s">
        <v>10</v>
      </c>
      <c r="F24" s="847" t="s">
        <v>53</v>
      </c>
      <c r="G24" s="848"/>
      <c r="H24" s="848"/>
      <c r="I24" s="849"/>
      <c r="J24" s="26"/>
      <c r="K24" s="30" t="s">
        <v>12</v>
      </c>
      <c r="L24" s="43" t="s">
        <v>18</v>
      </c>
      <c r="M24" s="95" t="s">
        <v>20</v>
      </c>
      <c r="N24" s="20"/>
      <c r="O24" s="14"/>
      <c r="P24" s="30" t="s">
        <v>12</v>
      </c>
      <c r="Q24" s="35" t="s">
        <v>8</v>
      </c>
      <c r="R24" s="36" t="s">
        <v>9</v>
      </c>
      <c r="S24" s="37" t="s">
        <v>10</v>
      </c>
      <c r="T24" s="821" t="s">
        <v>11</v>
      </c>
      <c r="U24" s="822"/>
      <c r="V24" s="822"/>
      <c r="W24" s="823"/>
      <c r="X24" s="26"/>
      <c r="Y24" s="30" t="s">
        <v>12</v>
      </c>
      <c r="Z24" s="43" t="s">
        <v>18</v>
      </c>
      <c r="AA24" s="95" t="s">
        <v>20</v>
      </c>
      <c r="AB24" s="20"/>
    </row>
    <row r="25" spans="1:28" ht="14.25" x14ac:dyDescent="0.3">
      <c r="A25" s="14"/>
      <c r="B25" s="31" t="str">
        <f>"Jan. "&amp;$I$22</f>
        <v xml:space="preserve">Jan. </v>
      </c>
      <c r="C25" s="4"/>
      <c r="D25" s="4"/>
      <c r="E25" s="38">
        <f t="shared" ref="E25:E35" si="0">SUM(C25:D25)</f>
        <v>0</v>
      </c>
      <c r="F25" s="818" t="s">
        <v>0</v>
      </c>
      <c r="G25" s="819"/>
      <c r="H25" s="820"/>
      <c r="I25" s="850"/>
      <c r="J25" s="17"/>
      <c r="K25" s="31" t="str">
        <f>"Jan. "&amp;$I$22</f>
        <v xml:space="preserve">Jan. </v>
      </c>
      <c r="L25" s="9"/>
      <c r="M25" s="96"/>
      <c r="N25" s="20"/>
      <c r="O25" s="14"/>
      <c r="P25" s="31" t="str">
        <f>"Jan. "&amp;$I$22</f>
        <v xml:space="preserve">Jan. </v>
      </c>
      <c r="Q25" s="124" t="str">
        <f t="shared" ref="Q25:Q36" si="1">IF($X$19&lt;&gt;"",C25,"")</f>
        <v/>
      </c>
      <c r="R25" s="124" t="str">
        <f>IF($X$19&lt;&gt;"",D25,"")</f>
        <v/>
      </c>
      <c r="S25" s="38">
        <f t="shared" ref="S25:S36" si="2">SUM(Q25:R25)</f>
        <v>0</v>
      </c>
      <c r="T25" s="818" t="s">
        <v>0</v>
      </c>
      <c r="U25" s="819"/>
      <c r="V25" s="820"/>
      <c r="W25" s="796" t="str">
        <f>IF($X$19&lt;&gt;"",I25,"")</f>
        <v/>
      </c>
      <c r="X25" s="17"/>
      <c r="Y25" s="44" t="str">
        <f>"Jan. "&amp;$I$22</f>
        <v xml:space="preserve">Jan. </v>
      </c>
      <c r="Z25" s="125" t="str">
        <f t="shared" ref="Z25:Z36" si="3">IF($X$19&lt;&gt;"",L25,"")</f>
        <v/>
      </c>
      <c r="AA25" s="126" t="str">
        <f t="shared" ref="AA25:AA36" si="4">IF($X$19&lt;&gt;"",M25,"")</f>
        <v/>
      </c>
      <c r="AB25" s="20"/>
    </row>
    <row r="26" spans="1:28" ht="14.25" x14ac:dyDescent="0.3">
      <c r="A26" s="14"/>
      <c r="B26" s="32" t="str">
        <f>"Feb. "&amp;$I$22</f>
        <v xml:space="preserve">Feb. </v>
      </c>
      <c r="C26" s="4"/>
      <c r="D26" s="5"/>
      <c r="E26" s="39">
        <f t="shared" si="0"/>
        <v>0</v>
      </c>
      <c r="F26" s="808"/>
      <c r="G26" s="809"/>
      <c r="H26" s="810"/>
      <c r="I26" s="840"/>
      <c r="J26" s="17"/>
      <c r="K26" s="45" t="str">
        <f>"Feb. "&amp;$I$22</f>
        <v xml:space="preserve">Feb. </v>
      </c>
      <c r="L26" s="9"/>
      <c r="M26" s="97"/>
      <c r="N26" s="20"/>
      <c r="O26" s="14"/>
      <c r="P26" s="32" t="str">
        <f>"Feb. "&amp;$I$22</f>
        <v xml:space="preserve">Feb. </v>
      </c>
      <c r="Q26" s="124" t="str">
        <f t="shared" si="1"/>
        <v/>
      </c>
      <c r="R26" s="124" t="str">
        <f t="shared" ref="R26:R35" si="5">IF($X$19&lt;&gt;"",D26,"")</f>
        <v/>
      </c>
      <c r="S26" s="39">
        <f t="shared" si="2"/>
        <v>0</v>
      </c>
      <c r="T26" s="808"/>
      <c r="U26" s="809"/>
      <c r="V26" s="810"/>
      <c r="W26" s="783"/>
      <c r="X26" s="17"/>
      <c r="Y26" s="45" t="str">
        <f>"Feb. "&amp;$I$22</f>
        <v xml:space="preserve">Feb. </v>
      </c>
      <c r="Z26" s="125" t="str">
        <f t="shared" si="3"/>
        <v/>
      </c>
      <c r="AA26" s="126" t="str">
        <f t="shared" si="4"/>
        <v/>
      </c>
      <c r="AB26" s="20"/>
    </row>
    <row r="27" spans="1:28" ht="14.25" x14ac:dyDescent="0.3">
      <c r="A27" s="14"/>
      <c r="B27" s="32" t="str">
        <f>"März "&amp;$I$22</f>
        <v xml:space="preserve">März </v>
      </c>
      <c r="C27" s="4"/>
      <c r="D27" s="5"/>
      <c r="E27" s="39">
        <f t="shared" si="0"/>
        <v>0</v>
      </c>
      <c r="F27" s="805" t="s">
        <v>1</v>
      </c>
      <c r="G27" s="806"/>
      <c r="H27" s="807"/>
      <c r="I27" s="839"/>
      <c r="J27" s="17"/>
      <c r="K27" s="45" t="str">
        <f>"März "&amp;$I$22</f>
        <v xml:space="preserve">März </v>
      </c>
      <c r="L27" s="9"/>
      <c r="M27" s="98"/>
      <c r="N27" s="20"/>
      <c r="O27" s="14"/>
      <c r="P27" s="32" t="str">
        <f>"März "&amp;$I$22</f>
        <v xml:space="preserve">März </v>
      </c>
      <c r="Q27" s="124" t="str">
        <f t="shared" si="1"/>
        <v/>
      </c>
      <c r="R27" s="124" t="str">
        <f t="shared" si="5"/>
        <v/>
      </c>
      <c r="S27" s="39">
        <f t="shared" si="2"/>
        <v>0</v>
      </c>
      <c r="T27" s="805" t="s">
        <v>1</v>
      </c>
      <c r="U27" s="806"/>
      <c r="V27" s="807"/>
      <c r="W27" s="782" t="str">
        <f>IF($X$19&lt;&gt;"",I27,"")</f>
        <v/>
      </c>
      <c r="X27" s="17"/>
      <c r="Y27" s="45" t="str">
        <f>"März "&amp;$I$22</f>
        <v xml:space="preserve">März </v>
      </c>
      <c r="Z27" s="125" t="str">
        <f t="shared" si="3"/>
        <v/>
      </c>
      <c r="AA27" s="126" t="str">
        <f t="shared" si="4"/>
        <v/>
      </c>
      <c r="AB27" s="20"/>
    </row>
    <row r="28" spans="1:28" ht="14.25" x14ac:dyDescent="0.3">
      <c r="A28" s="14"/>
      <c r="B28" s="32" t="str">
        <f>"Apr. "&amp;$I$22</f>
        <v xml:space="preserve">Apr. </v>
      </c>
      <c r="C28" s="4"/>
      <c r="D28" s="5"/>
      <c r="E28" s="39">
        <f t="shared" si="0"/>
        <v>0</v>
      </c>
      <c r="F28" s="808"/>
      <c r="G28" s="809"/>
      <c r="H28" s="810"/>
      <c r="I28" s="840"/>
      <c r="J28" s="17"/>
      <c r="K28" s="45" t="str">
        <f>"April "&amp;$I$22</f>
        <v xml:space="preserve">April </v>
      </c>
      <c r="L28" s="9"/>
      <c r="M28" s="98"/>
      <c r="N28" s="20"/>
      <c r="O28" s="14"/>
      <c r="P28" s="32" t="str">
        <f>"Apr. "&amp;$I$22</f>
        <v xml:space="preserve">Apr. </v>
      </c>
      <c r="Q28" s="124" t="str">
        <f t="shared" si="1"/>
        <v/>
      </c>
      <c r="R28" s="124" t="str">
        <f t="shared" si="5"/>
        <v/>
      </c>
      <c r="S28" s="39">
        <f t="shared" si="2"/>
        <v>0</v>
      </c>
      <c r="T28" s="808"/>
      <c r="U28" s="809"/>
      <c r="V28" s="810"/>
      <c r="W28" s="783"/>
      <c r="X28" s="17"/>
      <c r="Y28" s="45" t="str">
        <f>"April "&amp;$I$22</f>
        <v xml:space="preserve">April </v>
      </c>
      <c r="Z28" s="125" t="str">
        <f t="shared" si="3"/>
        <v/>
      </c>
      <c r="AA28" s="126" t="str">
        <f t="shared" si="4"/>
        <v/>
      </c>
      <c r="AB28" s="20"/>
    </row>
    <row r="29" spans="1:28" ht="14.25" x14ac:dyDescent="0.3">
      <c r="A29" s="14"/>
      <c r="B29" s="32" t="str">
        <f>"Mai "&amp;$I$22</f>
        <v xml:space="preserve">Mai </v>
      </c>
      <c r="C29" s="4"/>
      <c r="D29" s="5"/>
      <c r="E29" s="39">
        <f t="shared" si="0"/>
        <v>0</v>
      </c>
      <c r="F29" s="805" t="s">
        <v>13</v>
      </c>
      <c r="G29" s="806"/>
      <c r="H29" s="807"/>
      <c r="I29" s="839"/>
      <c r="J29" s="17"/>
      <c r="K29" s="45" t="str">
        <f>"Mai "&amp;$I$22</f>
        <v xml:space="preserve">Mai </v>
      </c>
      <c r="L29" s="9"/>
      <c r="M29" s="98"/>
      <c r="N29" s="20"/>
      <c r="O29" s="14"/>
      <c r="P29" s="32" t="str">
        <f>"Mai "&amp;$I$22</f>
        <v xml:space="preserve">Mai </v>
      </c>
      <c r="Q29" s="124" t="str">
        <f t="shared" si="1"/>
        <v/>
      </c>
      <c r="R29" s="124" t="str">
        <f t="shared" si="5"/>
        <v/>
      </c>
      <c r="S29" s="39">
        <f t="shared" si="2"/>
        <v>0</v>
      </c>
      <c r="T29" s="805" t="s">
        <v>13</v>
      </c>
      <c r="U29" s="806"/>
      <c r="V29" s="807"/>
      <c r="W29" s="782" t="str">
        <f>IF($X$19&lt;&gt;"",I29,"")</f>
        <v/>
      </c>
      <c r="X29" s="17"/>
      <c r="Y29" s="45" t="str">
        <f>"Mai "&amp;$I$22</f>
        <v xml:space="preserve">Mai </v>
      </c>
      <c r="Z29" s="125" t="str">
        <f t="shared" si="3"/>
        <v/>
      </c>
      <c r="AA29" s="126" t="str">
        <f t="shared" si="4"/>
        <v/>
      </c>
      <c r="AB29" s="20"/>
    </row>
    <row r="30" spans="1:28" ht="14.25" x14ac:dyDescent="0.3">
      <c r="A30" s="14"/>
      <c r="B30" s="32" t="str">
        <f>"Juni "&amp;$I$22</f>
        <v xml:space="preserve">Juni </v>
      </c>
      <c r="C30" s="4"/>
      <c r="D30" s="5"/>
      <c r="E30" s="39">
        <f t="shared" si="0"/>
        <v>0</v>
      </c>
      <c r="F30" s="808"/>
      <c r="G30" s="809"/>
      <c r="H30" s="810"/>
      <c r="I30" s="840"/>
      <c r="J30" s="17"/>
      <c r="K30" s="45" t="str">
        <f>"Juni "&amp;$I$22</f>
        <v xml:space="preserve">Juni </v>
      </c>
      <c r="L30" s="9"/>
      <c r="M30" s="98"/>
      <c r="N30" s="20"/>
      <c r="O30" s="14"/>
      <c r="P30" s="32" t="str">
        <f>"Juni "&amp;$I$22</f>
        <v xml:space="preserve">Juni </v>
      </c>
      <c r="Q30" s="124" t="str">
        <f t="shared" si="1"/>
        <v/>
      </c>
      <c r="R30" s="124" t="str">
        <f t="shared" si="5"/>
        <v/>
      </c>
      <c r="S30" s="39">
        <f t="shared" si="2"/>
        <v>0</v>
      </c>
      <c r="T30" s="808"/>
      <c r="U30" s="809"/>
      <c r="V30" s="810"/>
      <c r="W30" s="783"/>
      <c r="X30" s="17"/>
      <c r="Y30" s="45" t="str">
        <f>"Juni "&amp;$I$22</f>
        <v xml:space="preserve">Juni </v>
      </c>
      <c r="Z30" s="125" t="str">
        <f t="shared" si="3"/>
        <v/>
      </c>
      <c r="AA30" s="126" t="str">
        <f t="shared" si="4"/>
        <v/>
      </c>
      <c r="AB30" s="20"/>
    </row>
    <row r="31" spans="1:28" ht="13.9" customHeight="1" x14ac:dyDescent="0.3">
      <c r="A31" s="14"/>
      <c r="B31" s="32" t="str">
        <f>"Juli "&amp;$I$22</f>
        <v xml:space="preserve">Juli </v>
      </c>
      <c r="C31" s="4"/>
      <c r="D31" s="5"/>
      <c r="E31" s="39">
        <f t="shared" si="0"/>
        <v>0</v>
      </c>
      <c r="F31" s="897" t="s">
        <v>2</v>
      </c>
      <c r="G31" s="898"/>
      <c r="H31" s="898"/>
      <c r="I31" s="896"/>
      <c r="J31" s="17"/>
      <c r="K31" s="45" t="str">
        <f>"Juli "&amp;$I$22</f>
        <v xml:space="preserve">Juli </v>
      </c>
      <c r="L31" s="9"/>
      <c r="M31" s="98"/>
      <c r="N31" s="20"/>
      <c r="O31" s="14"/>
      <c r="P31" s="32" t="str">
        <f>"Juli "&amp;$I$22</f>
        <v xml:space="preserve">Juli </v>
      </c>
      <c r="Q31" s="124" t="str">
        <f t="shared" si="1"/>
        <v/>
      </c>
      <c r="R31" s="124" t="str">
        <f t="shared" si="5"/>
        <v/>
      </c>
      <c r="S31" s="39">
        <f t="shared" si="2"/>
        <v>0</v>
      </c>
      <c r="T31" s="897" t="s">
        <v>2</v>
      </c>
      <c r="U31" s="898"/>
      <c r="V31" s="898"/>
      <c r="W31" s="782" t="str">
        <f>IF($X$19&lt;&gt;"",I31,"")</f>
        <v/>
      </c>
      <c r="X31" s="17"/>
      <c r="Y31" s="45" t="str">
        <f>"Juli "&amp;$I$22</f>
        <v xml:space="preserve">Juli </v>
      </c>
      <c r="Z31" s="125" t="str">
        <f t="shared" si="3"/>
        <v/>
      </c>
      <c r="AA31" s="126" t="str">
        <f t="shared" si="4"/>
        <v/>
      </c>
      <c r="AB31" s="20"/>
    </row>
    <row r="32" spans="1:28" ht="14.25" x14ac:dyDescent="0.3">
      <c r="A32" s="14"/>
      <c r="B32" s="32" t="str">
        <f>"Aug. "&amp;$I$22</f>
        <v xml:space="preserve">Aug. </v>
      </c>
      <c r="C32" s="4"/>
      <c r="D32" s="5"/>
      <c r="E32" s="39">
        <f t="shared" si="0"/>
        <v>0</v>
      </c>
      <c r="F32" s="897"/>
      <c r="G32" s="898"/>
      <c r="H32" s="898"/>
      <c r="I32" s="896"/>
      <c r="J32" s="17"/>
      <c r="K32" s="45" t="str">
        <f>"Aug. "&amp;$I$22</f>
        <v xml:space="preserve">Aug. </v>
      </c>
      <c r="L32" s="9"/>
      <c r="M32" s="98"/>
      <c r="N32" s="20"/>
      <c r="O32" s="14"/>
      <c r="P32" s="32" t="str">
        <f>"Aug. "&amp;$I$22</f>
        <v xml:space="preserve">Aug. </v>
      </c>
      <c r="Q32" s="124" t="str">
        <f t="shared" si="1"/>
        <v/>
      </c>
      <c r="R32" s="124" t="str">
        <f t="shared" si="5"/>
        <v/>
      </c>
      <c r="S32" s="39">
        <f t="shared" si="2"/>
        <v>0</v>
      </c>
      <c r="T32" s="897"/>
      <c r="U32" s="898"/>
      <c r="V32" s="898"/>
      <c r="W32" s="783"/>
      <c r="X32" s="17"/>
      <c r="Y32" s="45" t="str">
        <f>"Aug. "&amp;$I$22</f>
        <v xml:space="preserve">Aug. </v>
      </c>
      <c r="Z32" s="125" t="str">
        <f t="shared" si="3"/>
        <v/>
      </c>
      <c r="AA32" s="126" t="str">
        <f t="shared" si="4"/>
        <v/>
      </c>
      <c r="AB32" s="20"/>
    </row>
    <row r="33" spans="1:28" ht="14.25" x14ac:dyDescent="0.3">
      <c r="A33" s="14"/>
      <c r="B33" s="32" t="str">
        <f>"Sep. "&amp;$I$22</f>
        <v xml:space="preserve">Sep. </v>
      </c>
      <c r="C33" s="4"/>
      <c r="D33" s="5"/>
      <c r="E33" s="39">
        <f t="shared" si="0"/>
        <v>0</v>
      </c>
      <c r="F33" s="759" t="s">
        <v>3</v>
      </c>
      <c r="G33" s="760"/>
      <c r="H33" s="760"/>
      <c r="I33" s="765"/>
      <c r="J33" s="17"/>
      <c r="K33" s="45" t="str">
        <f>"Sep. "&amp;$I$22</f>
        <v xml:space="preserve">Sep. </v>
      </c>
      <c r="L33" s="9"/>
      <c r="M33" s="98"/>
      <c r="N33" s="20"/>
      <c r="O33" s="14"/>
      <c r="P33" s="32" t="str">
        <f>"Sep. "&amp;$I$22</f>
        <v xml:space="preserve">Sep. </v>
      </c>
      <c r="Q33" s="124" t="str">
        <f t="shared" si="1"/>
        <v/>
      </c>
      <c r="R33" s="124" t="str">
        <f t="shared" si="5"/>
        <v/>
      </c>
      <c r="S33" s="39">
        <f t="shared" si="2"/>
        <v>0</v>
      </c>
      <c r="T33" s="759" t="s">
        <v>3</v>
      </c>
      <c r="U33" s="760"/>
      <c r="V33" s="760"/>
      <c r="W33" s="782" t="str">
        <f>IF($X$19&lt;&gt;"",I33,"")</f>
        <v/>
      </c>
      <c r="X33" s="17"/>
      <c r="Y33" s="45" t="str">
        <f>"Sep. "&amp;$I$22</f>
        <v xml:space="preserve">Sep. </v>
      </c>
      <c r="Z33" s="125" t="str">
        <f t="shared" si="3"/>
        <v/>
      </c>
      <c r="AA33" s="126" t="str">
        <f t="shared" si="4"/>
        <v/>
      </c>
      <c r="AB33" s="20"/>
    </row>
    <row r="34" spans="1:28" ht="14.25" x14ac:dyDescent="0.3">
      <c r="A34" s="14"/>
      <c r="B34" s="32" t="str">
        <f>"Okt. "&amp;$I$22</f>
        <v xml:space="preserve">Okt. </v>
      </c>
      <c r="C34" s="4"/>
      <c r="D34" s="5"/>
      <c r="E34" s="39">
        <f t="shared" si="0"/>
        <v>0</v>
      </c>
      <c r="F34" s="759"/>
      <c r="G34" s="760"/>
      <c r="H34" s="760"/>
      <c r="I34" s="765"/>
      <c r="J34" s="17"/>
      <c r="K34" s="45" t="str">
        <f>"Okt. "&amp;$I$22</f>
        <v xml:space="preserve">Okt. </v>
      </c>
      <c r="L34" s="9"/>
      <c r="M34" s="98"/>
      <c r="N34" s="20"/>
      <c r="O34" s="14"/>
      <c r="P34" s="32" t="str">
        <f>"Okt. "&amp;$I$22</f>
        <v xml:space="preserve">Okt. </v>
      </c>
      <c r="Q34" s="124" t="str">
        <f t="shared" si="1"/>
        <v/>
      </c>
      <c r="R34" s="124" t="str">
        <f t="shared" si="5"/>
        <v/>
      </c>
      <c r="S34" s="39">
        <f t="shared" si="2"/>
        <v>0</v>
      </c>
      <c r="T34" s="759"/>
      <c r="U34" s="760"/>
      <c r="V34" s="760"/>
      <c r="W34" s="783"/>
      <c r="X34" s="17"/>
      <c r="Y34" s="45" t="str">
        <f>"Okt. "&amp;$I$22</f>
        <v xml:space="preserve">Okt. </v>
      </c>
      <c r="Z34" s="125" t="str">
        <f t="shared" si="3"/>
        <v/>
      </c>
      <c r="AA34" s="126" t="str">
        <f t="shared" si="4"/>
        <v/>
      </c>
      <c r="AB34" s="20"/>
    </row>
    <row r="35" spans="1:28" ht="14.25" x14ac:dyDescent="0.3">
      <c r="A35" s="14"/>
      <c r="B35" s="32" t="str">
        <f>"Nov. "&amp;$I$22</f>
        <v xml:space="preserve">Nov. </v>
      </c>
      <c r="C35" s="4"/>
      <c r="D35" s="5"/>
      <c r="E35" s="39">
        <f t="shared" si="0"/>
        <v>0</v>
      </c>
      <c r="F35" s="759" t="s">
        <v>4</v>
      </c>
      <c r="G35" s="760"/>
      <c r="H35" s="760"/>
      <c r="I35" s="765"/>
      <c r="J35" s="17"/>
      <c r="K35" s="45" t="str">
        <f>"Nov. "&amp;$I$22</f>
        <v xml:space="preserve">Nov. </v>
      </c>
      <c r="L35" s="9"/>
      <c r="M35" s="98"/>
      <c r="N35" s="20"/>
      <c r="O35" s="14"/>
      <c r="P35" s="32" t="str">
        <f>"Nov. "&amp;$I$22</f>
        <v xml:space="preserve">Nov. </v>
      </c>
      <c r="Q35" s="124" t="str">
        <f t="shared" si="1"/>
        <v/>
      </c>
      <c r="R35" s="124" t="str">
        <f t="shared" si="5"/>
        <v/>
      </c>
      <c r="S35" s="39">
        <f t="shared" si="2"/>
        <v>0</v>
      </c>
      <c r="T35" s="759" t="s">
        <v>4</v>
      </c>
      <c r="U35" s="760"/>
      <c r="V35" s="760"/>
      <c r="W35" s="911" t="str">
        <f>IF($X$19&lt;&gt;"",I35,"")</f>
        <v/>
      </c>
      <c r="X35" s="17"/>
      <c r="Y35" s="45" t="str">
        <f>"Nov. "&amp;$I$22</f>
        <v xml:space="preserve">Nov. </v>
      </c>
      <c r="Z35" s="125" t="str">
        <f t="shared" si="3"/>
        <v/>
      </c>
      <c r="AA35" s="126" t="str">
        <f t="shared" si="4"/>
        <v/>
      </c>
      <c r="AB35" s="20"/>
    </row>
    <row r="36" spans="1:28" ht="15" thickBot="1" x14ac:dyDescent="0.35">
      <c r="A36" s="14"/>
      <c r="B36" s="33" t="str">
        <f>"Dez. "&amp;$I$22</f>
        <v xml:space="preserve">Dez. </v>
      </c>
      <c r="C36" s="4"/>
      <c r="D36" s="8"/>
      <c r="E36" s="40">
        <f>SUM(C36:D36)</f>
        <v>0</v>
      </c>
      <c r="F36" s="767"/>
      <c r="G36" s="768"/>
      <c r="H36" s="768"/>
      <c r="I36" s="766"/>
      <c r="J36" s="17"/>
      <c r="K36" s="45" t="str">
        <f>"Dez. "&amp;$I$22</f>
        <v xml:space="preserve">Dez. </v>
      </c>
      <c r="L36" s="9"/>
      <c r="M36" s="99"/>
      <c r="N36" s="20"/>
      <c r="O36" s="14"/>
      <c r="P36" s="33" t="str">
        <f>"Dez. "&amp;$I$22</f>
        <v xml:space="preserve">Dez. </v>
      </c>
      <c r="Q36" s="124" t="str">
        <f t="shared" si="1"/>
        <v/>
      </c>
      <c r="R36" s="124" t="str">
        <f>IF($X$19&lt;&gt;"",D36,"")</f>
        <v/>
      </c>
      <c r="S36" s="40">
        <f t="shared" si="2"/>
        <v>0</v>
      </c>
      <c r="T36" s="767"/>
      <c r="U36" s="768"/>
      <c r="V36" s="768"/>
      <c r="W36" s="912"/>
      <c r="X36" s="17"/>
      <c r="Y36" s="45" t="str">
        <f>"Dez. "&amp;$I$22</f>
        <v xml:space="preserve">Dez. </v>
      </c>
      <c r="Z36" s="125" t="str">
        <f t="shared" si="3"/>
        <v/>
      </c>
      <c r="AA36" s="126" t="str">
        <f t="shared" si="4"/>
        <v/>
      </c>
      <c r="AB36" s="20"/>
    </row>
    <row r="37" spans="1:28" ht="18.600000000000001" customHeight="1" thickBot="1" x14ac:dyDescent="0.3">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9" customHeight="1" x14ac:dyDescent="0.3">
      <c r="A38" s="14"/>
      <c r="B38" s="47" t="s">
        <v>25</v>
      </c>
      <c r="C38" s="17"/>
      <c r="D38" s="17"/>
      <c r="E38" s="17"/>
      <c r="F38" s="27"/>
      <c r="G38" s="27"/>
      <c r="H38" s="27"/>
      <c r="I38" s="94"/>
      <c r="J38" s="27"/>
      <c r="K38" s="853" t="s">
        <v>27</v>
      </c>
      <c r="L38" s="854"/>
      <c r="M38" s="855"/>
      <c r="N38" s="20"/>
      <c r="O38" s="14"/>
      <c r="P38" s="47" t="s">
        <v>25</v>
      </c>
      <c r="Q38" s="17"/>
      <c r="R38" s="17"/>
      <c r="S38" s="17"/>
      <c r="T38" s="27"/>
      <c r="U38" s="27"/>
      <c r="V38" s="27"/>
      <c r="W38" s="94"/>
      <c r="X38" s="27"/>
      <c r="Y38" s="853" t="s">
        <v>27</v>
      </c>
      <c r="Z38" s="854"/>
      <c r="AA38" s="855"/>
      <c r="AB38" s="20"/>
    </row>
    <row r="39" spans="1:28" ht="14.25" thickBot="1" x14ac:dyDescent="0.3">
      <c r="A39" s="14"/>
      <c r="B39" s="908" t="s">
        <v>31</v>
      </c>
      <c r="C39" s="909"/>
      <c r="D39" s="909"/>
      <c r="E39" s="909"/>
      <c r="F39" s="909"/>
      <c r="G39" s="909"/>
      <c r="H39" s="909"/>
      <c r="I39" s="910"/>
      <c r="J39" s="28"/>
      <c r="K39" s="856"/>
      <c r="L39" s="857"/>
      <c r="M39" s="858"/>
      <c r="N39" s="20"/>
      <c r="O39" s="14"/>
      <c r="P39" s="872" t="s">
        <v>31</v>
      </c>
      <c r="Q39" s="873"/>
      <c r="R39" s="873"/>
      <c r="S39" s="873"/>
      <c r="T39" s="873"/>
      <c r="U39" s="873"/>
      <c r="V39" s="873"/>
      <c r="W39" s="874"/>
      <c r="X39" s="28"/>
      <c r="Y39" s="856"/>
      <c r="Z39" s="857"/>
      <c r="AA39" s="858"/>
      <c r="AB39" s="20"/>
    </row>
    <row r="40" spans="1:28" ht="13.9" customHeight="1" x14ac:dyDescent="0.25">
      <c r="A40" s="14"/>
      <c r="B40" s="761" t="s">
        <v>24</v>
      </c>
      <c r="C40" s="762"/>
      <c r="D40" s="776" t="s">
        <v>19</v>
      </c>
      <c r="E40" s="776"/>
      <c r="F40" s="776"/>
      <c r="G40" s="776"/>
      <c r="H40" s="102"/>
      <c r="I40" s="899">
        <f>E37+I37</f>
        <v>0</v>
      </c>
      <c r="J40" s="17"/>
      <c r="K40" s="903" t="s">
        <v>32</v>
      </c>
      <c r="L40" s="904"/>
      <c r="M40" s="905"/>
      <c r="N40" s="20"/>
      <c r="O40" s="14"/>
      <c r="P40" s="761" t="s">
        <v>24</v>
      </c>
      <c r="Q40" s="762"/>
      <c r="R40" s="776" t="s">
        <v>19</v>
      </c>
      <c r="S40" s="776"/>
      <c r="T40" s="776"/>
      <c r="U40" s="776"/>
      <c r="V40" s="913">
        <f>S37+W37</f>
        <v>0</v>
      </c>
      <c r="W40" s="899"/>
      <c r="X40" s="17"/>
      <c r="Y40" s="869" t="s">
        <v>32</v>
      </c>
      <c r="Z40" s="870"/>
      <c r="AA40" s="871"/>
      <c r="AB40" s="20"/>
    </row>
    <row r="41" spans="1:28" ht="13.9" customHeight="1" thickBot="1" x14ac:dyDescent="0.3">
      <c r="A41" s="14"/>
      <c r="B41" s="763"/>
      <c r="C41" s="764"/>
      <c r="D41" s="777"/>
      <c r="E41" s="777"/>
      <c r="F41" s="777"/>
      <c r="G41" s="777"/>
      <c r="H41" s="103"/>
      <c r="I41" s="900"/>
      <c r="J41" s="89"/>
      <c r="K41" s="875" t="s">
        <v>29</v>
      </c>
      <c r="L41" s="49" t="s">
        <v>16</v>
      </c>
      <c r="M41" s="864">
        <f>IF(L37&gt;0,I40/L37,0)</f>
        <v>0</v>
      </c>
      <c r="N41" s="20"/>
      <c r="O41" s="14"/>
      <c r="P41" s="763"/>
      <c r="Q41" s="764"/>
      <c r="R41" s="777"/>
      <c r="S41" s="777"/>
      <c r="T41" s="777"/>
      <c r="U41" s="777"/>
      <c r="V41" s="914"/>
      <c r="W41" s="900"/>
      <c r="X41" s="89"/>
      <c r="Y41" s="875" t="s">
        <v>29</v>
      </c>
      <c r="Z41" s="49" t="s">
        <v>16</v>
      </c>
      <c r="AA41" s="864">
        <f>IF(Z37&gt;0,V40/Z37,0)</f>
        <v>0</v>
      </c>
      <c r="AB41" s="20"/>
    </row>
    <row r="42" spans="1:28" ht="13.9" customHeight="1" thickBot="1" x14ac:dyDescent="0.3">
      <c r="A42" s="14"/>
      <c r="B42" s="64"/>
      <c r="C42" s="27"/>
      <c r="D42" s="27"/>
      <c r="E42" s="27"/>
      <c r="F42" s="27"/>
      <c r="G42" s="27"/>
      <c r="H42" s="27"/>
      <c r="I42" s="27"/>
      <c r="J42" s="902"/>
      <c r="K42" s="876"/>
      <c r="L42" s="144" t="s">
        <v>55</v>
      </c>
      <c r="M42" s="865"/>
      <c r="N42" s="20"/>
      <c r="O42" s="14"/>
      <c r="P42" s="65"/>
      <c r="Q42" s="65"/>
      <c r="R42" s="65"/>
      <c r="S42" s="65"/>
      <c r="T42" s="65"/>
      <c r="U42" s="65"/>
      <c r="V42" s="65"/>
      <c r="W42" s="65"/>
      <c r="X42" s="866"/>
      <c r="Y42" s="876"/>
      <c r="Z42" s="145" t="s">
        <v>55</v>
      </c>
      <c r="AA42" s="865"/>
      <c r="AB42" s="20"/>
    </row>
    <row r="43" spans="1:28" ht="21" customHeight="1" thickTop="1" thickBot="1" x14ac:dyDescent="0.3">
      <c r="A43" s="14"/>
      <c r="B43" s="770" t="s">
        <v>50</v>
      </c>
      <c r="C43" s="771"/>
      <c r="D43" s="771"/>
      <c r="E43" s="771"/>
      <c r="F43" s="771"/>
      <c r="G43" s="771"/>
      <c r="H43" s="771"/>
      <c r="I43" s="772"/>
      <c r="J43" s="902"/>
      <c r="K43" s="66" t="s">
        <v>30</v>
      </c>
      <c r="L43" s="67"/>
      <c r="M43" s="101"/>
      <c r="N43" s="20"/>
      <c r="O43" s="14"/>
      <c r="P43" s="68" t="s">
        <v>36</v>
      </c>
      <c r="Q43" s="65"/>
      <c r="R43" s="65"/>
      <c r="S43" s="65"/>
      <c r="T43" s="65"/>
      <c r="U43" s="65"/>
      <c r="V43" s="65"/>
      <c r="W43" s="65"/>
      <c r="X43" s="866"/>
      <c r="Y43" s="66" t="s">
        <v>30</v>
      </c>
      <c r="Z43" s="67"/>
      <c r="AA43" s="101"/>
      <c r="AB43" s="20"/>
    </row>
    <row r="44" spans="1:28" ht="15" customHeight="1" thickTop="1" x14ac:dyDescent="0.25">
      <c r="A44" s="14"/>
      <c r="B44" s="773"/>
      <c r="C44" s="774"/>
      <c r="D44" s="774"/>
      <c r="E44" s="774"/>
      <c r="F44" s="774"/>
      <c r="G44" s="774"/>
      <c r="H44" s="774"/>
      <c r="I44" s="775"/>
      <c r="J44" s="902"/>
      <c r="K44" s="761" t="s">
        <v>26</v>
      </c>
      <c r="L44" s="762"/>
      <c r="M44" s="892">
        <f>M41*M37</f>
        <v>0</v>
      </c>
      <c r="N44" s="20"/>
      <c r="O44" s="14"/>
      <c r="P44" s="877"/>
      <c r="Q44" s="878"/>
      <c r="R44" s="878"/>
      <c r="S44" s="878"/>
      <c r="T44" s="878"/>
      <c r="U44" s="878"/>
      <c r="V44" s="878"/>
      <c r="W44" s="879"/>
      <c r="X44" s="866"/>
      <c r="Y44" s="761" t="s">
        <v>26</v>
      </c>
      <c r="Z44" s="762"/>
      <c r="AA44" s="892">
        <f>AA41*AA37</f>
        <v>0</v>
      </c>
      <c r="AB44" s="20"/>
    </row>
    <row r="45" spans="1:28" ht="18" customHeight="1" thickBot="1" x14ac:dyDescent="0.3">
      <c r="A45" s="14"/>
      <c r="B45" s="132" t="s">
        <v>80</v>
      </c>
      <c r="C45" s="119"/>
      <c r="D45" s="119"/>
      <c r="E45" s="119"/>
      <c r="F45" s="120"/>
      <c r="G45" s="111"/>
      <c r="H45" s="112"/>
      <c r="I45" s="113">
        <f>IF(L37&gt;0,M44,I40)</f>
        <v>0</v>
      </c>
      <c r="J45" s="902"/>
      <c r="K45" s="763"/>
      <c r="L45" s="764"/>
      <c r="M45" s="893"/>
      <c r="N45" s="20"/>
      <c r="O45" s="14"/>
      <c r="P45" s="880"/>
      <c r="Q45" s="881"/>
      <c r="R45" s="881"/>
      <c r="S45" s="881"/>
      <c r="T45" s="881"/>
      <c r="U45" s="881"/>
      <c r="V45" s="881"/>
      <c r="W45" s="882"/>
      <c r="X45" s="866"/>
      <c r="Y45" s="763"/>
      <c r="Z45" s="764"/>
      <c r="AA45" s="893"/>
      <c r="AB45" s="20"/>
    </row>
    <row r="46" spans="1:28" ht="14.45" customHeight="1" x14ac:dyDescent="0.25">
      <c r="A46" s="14"/>
      <c r="B46" s="133"/>
      <c r="C46" s="54"/>
      <c r="D46" s="54"/>
      <c r="E46" s="54"/>
      <c r="F46" s="54"/>
      <c r="G46" s="54"/>
      <c r="H46" s="54"/>
      <c r="I46" s="134"/>
      <c r="J46" s="27"/>
      <c r="K46" s="87"/>
      <c r="L46" s="87"/>
      <c r="M46" s="87"/>
      <c r="N46" s="75"/>
      <c r="O46" s="14"/>
      <c r="P46" s="880"/>
      <c r="Q46" s="881"/>
      <c r="R46" s="881"/>
      <c r="S46" s="881"/>
      <c r="T46" s="881"/>
      <c r="U46" s="881"/>
      <c r="V46" s="881"/>
      <c r="W46" s="882"/>
      <c r="X46" s="65"/>
      <c r="Y46" s="869" t="s">
        <v>34</v>
      </c>
      <c r="Z46" s="870"/>
      <c r="AA46" s="871"/>
      <c r="AB46" s="57"/>
    </row>
    <row r="47" spans="1:28" ht="15" customHeight="1" x14ac:dyDescent="0.25">
      <c r="A47" s="14"/>
      <c r="B47" s="206"/>
      <c r="C47" s="206"/>
      <c r="D47" s="206"/>
      <c r="E47" s="206"/>
      <c r="F47" s="206"/>
      <c r="G47" s="206"/>
      <c r="H47" s="206"/>
      <c r="I47" s="206"/>
      <c r="J47" s="199"/>
      <c r="K47" s="199"/>
      <c r="L47" s="200"/>
      <c r="M47" s="207"/>
      <c r="N47" s="227"/>
      <c r="O47" s="17"/>
      <c r="P47" s="880"/>
      <c r="Q47" s="881"/>
      <c r="R47" s="881"/>
      <c r="S47" s="881"/>
      <c r="T47" s="881"/>
      <c r="U47" s="881"/>
      <c r="V47" s="881"/>
      <c r="W47" s="882"/>
      <c r="X47" s="65"/>
      <c r="Y47" s="869" t="s">
        <v>33</v>
      </c>
      <c r="Z47" s="870"/>
      <c r="AA47" s="871"/>
      <c r="AB47" s="57"/>
    </row>
    <row r="48" spans="1:28" ht="15" customHeight="1" x14ac:dyDescent="0.25">
      <c r="A48" s="14"/>
      <c r="B48" s="199"/>
      <c r="C48" s="199"/>
      <c r="D48" s="199"/>
      <c r="E48" s="199"/>
      <c r="F48" s="199"/>
      <c r="G48" s="199"/>
      <c r="H48" s="199"/>
      <c r="I48" s="199"/>
      <c r="J48" s="199"/>
      <c r="K48" s="199"/>
      <c r="L48" s="200"/>
      <c r="M48" s="906"/>
      <c r="N48" s="227"/>
      <c r="O48" s="17"/>
      <c r="P48" s="880"/>
      <c r="Q48" s="881"/>
      <c r="R48" s="881"/>
      <c r="S48" s="881"/>
      <c r="T48" s="881"/>
      <c r="U48" s="881"/>
      <c r="V48" s="881"/>
      <c r="W48" s="882"/>
      <c r="X48" s="65"/>
      <c r="Y48" s="862" t="s">
        <v>29</v>
      </c>
      <c r="Z48" s="867">
        <f>IF(AND(X19&lt;&gt;"",M59="JA"),M60,0)</f>
        <v>0</v>
      </c>
      <c r="AA48" s="105"/>
      <c r="AB48" s="57"/>
    </row>
    <row r="49" spans="1:28" ht="6" customHeight="1" x14ac:dyDescent="0.25">
      <c r="A49" s="14"/>
      <c r="B49" s="201"/>
      <c r="C49" s="201"/>
      <c r="D49" s="201"/>
      <c r="E49" s="201"/>
      <c r="F49" s="201"/>
      <c r="G49" s="201"/>
      <c r="H49" s="201"/>
      <c r="I49" s="201"/>
      <c r="J49" s="199"/>
      <c r="K49" s="202"/>
      <c r="L49" s="203"/>
      <c r="M49" s="907"/>
      <c r="N49" s="227"/>
      <c r="O49" s="17"/>
      <c r="P49" s="880"/>
      <c r="Q49" s="881"/>
      <c r="R49" s="881"/>
      <c r="S49" s="881"/>
      <c r="T49" s="881"/>
      <c r="U49" s="881"/>
      <c r="V49" s="881"/>
      <c r="W49" s="882"/>
      <c r="X49" s="65"/>
      <c r="Y49" s="863"/>
      <c r="Z49" s="868"/>
      <c r="AA49" s="106"/>
      <c r="AB49" s="57"/>
    </row>
    <row r="50" spans="1:28" ht="15" customHeight="1" thickBot="1" x14ac:dyDescent="0.3">
      <c r="A50" s="14"/>
      <c r="B50" s="769"/>
      <c r="C50" s="769"/>
      <c r="D50" s="769"/>
      <c r="E50" s="769"/>
      <c r="F50" s="769"/>
      <c r="G50" s="769"/>
      <c r="H50" s="769"/>
      <c r="I50" s="769"/>
      <c r="J50" s="202"/>
      <c r="K50" s="202"/>
      <c r="L50" s="204"/>
      <c r="M50" s="907"/>
      <c r="N50" s="227"/>
      <c r="O50" s="17"/>
      <c r="P50" s="880"/>
      <c r="Q50" s="881"/>
      <c r="R50" s="881"/>
      <c r="S50" s="881"/>
      <c r="T50" s="881"/>
      <c r="U50" s="881"/>
      <c r="V50" s="881"/>
      <c r="W50" s="882"/>
      <c r="X50" s="65"/>
      <c r="Y50" s="859" t="s">
        <v>56</v>
      </c>
      <c r="Z50" s="860"/>
      <c r="AA50" s="861"/>
      <c r="AB50" s="57"/>
    </row>
    <row r="51" spans="1:28" ht="15" customHeight="1" x14ac:dyDescent="0.25">
      <c r="A51" s="14"/>
      <c r="B51" s="205"/>
      <c r="C51" s="779"/>
      <c r="D51" s="779"/>
      <c r="E51" s="779"/>
      <c r="F51" s="779"/>
      <c r="G51" s="779"/>
      <c r="H51" s="779"/>
      <c r="I51" s="779"/>
      <c r="J51" s="779"/>
      <c r="K51" s="779"/>
      <c r="L51" s="779"/>
      <c r="M51" s="208"/>
      <c r="N51" s="227"/>
      <c r="O51" s="17"/>
      <c r="P51" s="880"/>
      <c r="Q51" s="881"/>
      <c r="R51" s="881"/>
      <c r="S51" s="881"/>
      <c r="T51" s="881"/>
      <c r="U51" s="881"/>
      <c r="V51" s="881"/>
      <c r="W51" s="882"/>
      <c r="X51" s="65"/>
      <c r="Y51" s="761" t="s">
        <v>26</v>
      </c>
      <c r="Z51" s="762"/>
      <c r="AA51" s="892">
        <f>Z48*AA37</f>
        <v>0</v>
      </c>
      <c r="AB51" s="57"/>
    </row>
    <row r="52" spans="1:28" ht="15" customHeight="1" thickBot="1" x14ac:dyDescent="0.3">
      <c r="A52" s="14"/>
      <c r="B52" s="205"/>
      <c r="C52" s="779"/>
      <c r="D52" s="779"/>
      <c r="E52" s="779"/>
      <c r="F52" s="779"/>
      <c r="G52" s="779"/>
      <c r="H52" s="779"/>
      <c r="I52" s="779"/>
      <c r="J52" s="779"/>
      <c r="K52" s="779"/>
      <c r="L52" s="779"/>
      <c r="M52" s="208"/>
      <c r="N52" s="227"/>
      <c r="O52" s="17"/>
      <c r="P52" s="880"/>
      <c r="Q52" s="881"/>
      <c r="R52" s="881"/>
      <c r="S52" s="881"/>
      <c r="T52" s="881"/>
      <c r="U52" s="881"/>
      <c r="V52" s="881"/>
      <c r="W52" s="882"/>
      <c r="X52" s="65"/>
      <c r="Y52" s="763"/>
      <c r="Z52" s="764"/>
      <c r="AA52" s="893"/>
      <c r="AB52" s="57"/>
    </row>
    <row r="53" spans="1:28" ht="15" customHeight="1" x14ac:dyDescent="0.25">
      <c r="A53" s="14"/>
      <c r="B53" s="205"/>
      <c r="C53" s="779"/>
      <c r="D53" s="779"/>
      <c r="E53" s="779"/>
      <c r="F53" s="779"/>
      <c r="G53" s="779"/>
      <c r="H53" s="779"/>
      <c r="I53" s="779"/>
      <c r="J53" s="779"/>
      <c r="K53" s="779"/>
      <c r="L53" s="779"/>
      <c r="M53" s="208"/>
      <c r="N53" s="227"/>
      <c r="O53" s="17"/>
      <c r="P53" s="880"/>
      <c r="Q53" s="881"/>
      <c r="R53" s="881"/>
      <c r="S53" s="881"/>
      <c r="T53" s="881"/>
      <c r="U53" s="881"/>
      <c r="V53" s="881"/>
      <c r="W53" s="882"/>
      <c r="X53" s="65"/>
      <c r="Y53" s="17"/>
      <c r="Z53" s="69"/>
      <c r="AA53" s="69"/>
      <c r="AB53" s="57"/>
    </row>
    <row r="54" spans="1:28" ht="19.7" customHeight="1" thickBot="1" x14ac:dyDescent="0.3">
      <c r="A54" s="221"/>
      <c r="B54" s="894"/>
      <c r="C54" s="901"/>
      <c r="D54" s="901"/>
      <c r="E54" s="901"/>
      <c r="F54" s="901"/>
      <c r="G54" s="901"/>
      <c r="H54" s="901"/>
      <c r="I54" s="901"/>
      <c r="J54" s="901"/>
      <c r="K54" s="901"/>
      <c r="L54" s="901"/>
      <c r="M54" s="208"/>
      <c r="N54" s="227"/>
      <c r="O54" s="895"/>
      <c r="P54" s="880"/>
      <c r="Q54" s="881"/>
      <c r="R54" s="881"/>
      <c r="S54" s="881"/>
      <c r="T54" s="881"/>
      <c r="U54" s="881"/>
      <c r="V54" s="881"/>
      <c r="W54" s="882"/>
      <c r="X54" s="65"/>
      <c r="Y54" s="17"/>
      <c r="Z54" s="17"/>
      <c r="AA54" s="17"/>
      <c r="AB54" s="57"/>
    </row>
    <row r="55" spans="1:28" ht="19.7" customHeight="1" thickTop="1" x14ac:dyDescent="0.25">
      <c r="A55" s="221"/>
      <c r="B55" s="894"/>
      <c r="C55" s="901"/>
      <c r="D55" s="901"/>
      <c r="E55" s="901"/>
      <c r="F55" s="901"/>
      <c r="G55" s="901"/>
      <c r="H55" s="901"/>
      <c r="I55" s="901"/>
      <c r="J55" s="901"/>
      <c r="K55" s="901"/>
      <c r="L55" s="901"/>
      <c r="M55" s="208"/>
      <c r="N55" s="227"/>
      <c r="O55" s="895"/>
      <c r="P55" s="880"/>
      <c r="Q55" s="881"/>
      <c r="R55" s="881"/>
      <c r="S55" s="881"/>
      <c r="T55" s="881"/>
      <c r="U55" s="881"/>
      <c r="V55" s="881"/>
      <c r="W55" s="882"/>
      <c r="X55" s="27"/>
      <c r="Y55" s="886" t="s">
        <v>49</v>
      </c>
      <c r="Z55" s="887"/>
      <c r="AA55" s="888"/>
      <c r="AB55" s="57"/>
    </row>
    <row r="56" spans="1:28" s="1" customFormat="1" ht="6.75" customHeight="1" x14ac:dyDescent="0.25">
      <c r="A56" s="221"/>
      <c r="B56" s="210"/>
      <c r="C56" s="211"/>
      <c r="D56" s="212"/>
      <c r="E56" s="212"/>
      <c r="F56" s="206"/>
      <c r="G56" s="206"/>
      <c r="H56" s="206"/>
      <c r="I56" s="206"/>
      <c r="J56" s="206"/>
      <c r="K56" s="206"/>
      <c r="L56" s="206"/>
      <c r="M56" s="206"/>
      <c r="N56" s="227"/>
      <c r="O56" s="895"/>
      <c r="P56" s="880"/>
      <c r="Q56" s="881"/>
      <c r="R56" s="881"/>
      <c r="S56" s="881"/>
      <c r="T56" s="881"/>
      <c r="U56" s="881"/>
      <c r="V56" s="881"/>
      <c r="W56" s="882"/>
      <c r="X56" s="27"/>
      <c r="Y56" s="889"/>
      <c r="Z56" s="890"/>
      <c r="AA56" s="891"/>
      <c r="AB56" s="57"/>
    </row>
    <row r="57" spans="1:28" s="1" customFormat="1" ht="24" customHeight="1" x14ac:dyDescent="0.25">
      <c r="A57" s="221"/>
      <c r="B57" s="213"/>
      <c r="C57" s="212"/>
      <c r="D57" s="206"/>
      <c r="E57" s="206"/>
      <c r="F57" s="206"/>
      <c r="G57" s="206"/>
      <c r="H57" s="206"/>
      <c r="I57" s="206"/>
      <c r="J57" s="781"/>
      <c r="K57" s="781"/>
      <c r="L57" s="781"/>
      <c r="M57" s="781"/>
      <c r="N57" s="227"/>
      <c r="O57" s="895"/>
      <c r="P57" s="883"/>
      <c r="Q57" s="884"/>
      <c r="R57" s="884"/>
      <c r="S57" s="884"/>
      <c r="T57" s="884"/>
      <c r="U57" s="884"/>
      <c r="V57" s="884"/>
      <c r="W57" s="885"/>
      <c r="X57" s="27"/>
      <c r="Y57" s="107" t="s">
        <v>35</v>
      </c>
      <c r="Z57" s="108"/>
      <c r="AA57" s="109" t="str">
        <f>IF(AND($X$19&lt;&gt;"",AA51&gt;0,Z48&lt;=AA41),AA51,IF(AND($X$19&lt;&gt;"",AA51&gt;0,Z48&gt;AA41),AA44,IF(AND($X$19&lt;&gt;"",AA51=0,AA44&gt;0),AA44,IF(AND($X$19&lt;&gt;"",AA51=0,AA44=0),V40,""))))</f>
        <v/>
      </c>
      <c r="AB57" s="57"/>
    </row>
    <row r="58" spans="1:28" s="1" customFormat="1" ht="24" customHeight="1" x14ac:dyDescent="0.3">
      <c r="A58" s="221"/>
      <c r="B58" s="220"/>
      <c r="C58" s="220"/>
      <c r="D58" s="220"/>
      <c r="E58" s="220"/>
      <c r="F58" s="220"/>
      <c r="G58" s="220"/>
      <c r="H58" s="220"/>
      <c r="I58" s="220"/>
      <c r="J58" s="778"/>
      <c r="K58" s="778"/>
      <c r="L58" s="778"/>
      <c r="M58" s="214"/>
      <c r="N58" s="227"/>
      <c r="O58" s="27"/>
      <c r="P58" s="27"/>
      <c r="Q58" s="27"/>
      <c r="R58" s="27"/>
      <c r="S58" s="27"/>
      <c r="T58" s="27"/>
      <c r="U58" s="27"/>
      <c r="V58" s="27"/>
      <c r="W58" s="27"/>
      <c r="X58" s="27"/>
      <c r="Y58" s="17"/>
      <c r="Z58" s="70"/>
      <c r="AA58" s="17"/>
      <c r="AB58" s="57"/>
    </row>
    <row r="59" spans="1:28" s="1" customFormat="1" ht="24" customHeight="1" x14ac:dyDescent="0.3">
      <c r="A59" s="223"/>
      <c r="B59" s="224"/>
      <c r="C59" s="224"/>
      <c r="D59" s="224"/>
      <c r="E59" s="224"/>
      <c r="F59" s="224"/>
      <c r="G59" s="224"/>
      <c r="H59" s="224"/>
      <c r="I59" s="224"/>
      <c r="J59" s="780"/>
      <c r="K59" s="780"/>
      <c r="L59" s="780"/>
      <c r="M59" s="225"/>
      <c r="N59" s="228"/>
      <c r="O59" s="72"/>
      <c r="P59" s="72"/>
      <c r="Q59" s="72"/>
      <c r="R59" s="72"/>
      <c r="S59" s="72"/>
      <c r="T59" s="72"/>
      <c r="U59" s="72"/>
      <c r="V59" s="72"/>
      <c r="W59" s="72"/>
      <c r="X59" s="72"/>
      <c r="Y59" s="72"/>
      <c r="Z59" s="72"/>
      <c r="AA59" s="72"/>
      <c r="AB59" s="73"/>
    </row>
    <row r="60" spans="1:28" s="1" customFormat="1" ht="24" customHeight="1" x14ac:dyDescent="0.3">
      <c r="A60" s="221"/>
      <c r="B60" s="220"/>
      <c r="C60" s="220"/>
      <c r="D60" s="220"/>
      <c r="E60" s="220"/>
      <c r="F60" s="220"/>
      <c r="G60" s="220"/>
      <c r="H60" s="220"/>
      <c r="I60" s="220"/>
      <c r="J60" s="778"/>
      <c r="K60" s="778"/>
      <c r="L60" s="778"/>
      <c r="M60" s="215"/>
      <c r="N60" s="219"/>
      <c r="O60" s="2"/>
      <c r="P60" s="2"/>
      <c r="Q60" s="2"/>
      <c r="R60" s="2"/>
      <c r="S60" s="2"/>
      <c r="T60" s="2"/>
      <c r="U60" s="2"/>
      <c r="V60" s="2"/>
      <c r="W60" s="2"/>
      <c r="X60" s="2"/>
      <c r="Y60" s="2"/>
      <c r="Z60" s="2"/>
      <c r="AA60" s="2"/>
      <c r="AB60" s="2"/>
    </row>
    <row r="61" spans="1:28" s="1" customFormat="1" ht="6" customHeight="1" x14ac:dyDescent="0.3">
      <c r="A61" s="221"/>
      <c r="B61" s="216"/>
      <c r="C61" s="216"/>
      <c r="D61" s="216"/>
      <c r="E61" s="216"/>
      <c r="F61" s="216"/>
      <c r="G61" s="216"/>
      <c r="H61" s="216"/>
      <c r="I61" s="216"/>
      <c r="J61" s="206"/>
      <c r="K61" s="217"/>
      <c r="L61" s="217"/>
      <c r="M61" s="218"/>
      <c r="N61" s="206"/>
      <c r="O61" s="2"/>
      <c r="P61" s="2"/>
      <c r="Q61" s="2"/>
      <c r="R61" s="2"/>
      <c r="S61" s="2"/>
      <c r="T61" s="2"/>
      <c r="U61" s="2"/>
      <c r="V61" s="2"/>
      <c r="W61" s="2"/>
      <c r="X61" s="2"/>
      <c r="Y61" s="2"/>
      <c r="Z61" s="2"/>
      <c r="AA61" s="2"/>
      <c r="AB61" s="2"/>
    </row>
    <row r="62" spans="1:28" s="1" customFormat="1" ht="30" customHeight="1" x14ac:dyDescent="0.2">
      <c r="B62" s="71"/>
      <c r="C62" s="71"/>
      <c r="D62" s="71"/>
      <c r="E62" s="71"/>
      <c r="F62" s="71"/>
      <c r="G62" s="71"/>
      <c r="H62" s="71"/>
      <c r="I62" s="71"/>
      <c r="J62" s="71"/>
      <c r="K62" s="71"/>
      <c r="L62" s="71"/>
      <c r="M62" s="71"/>
      <c r="N62" s="71"/>
    </row>
    <row r="63" spans="1:28" s="1" customFormat="1" ht="12.75" x14ac:dyDescent="0.2"/>
    <row r="64" spans="1:28" s="1" customFormat="1" ht="12.75" x14ac:dyDescent="0.2"/>
    <row r="65" spans="19:19" s="1" customFormat="1" ht="33.950000000000003" customHeight="1" x14ac:dyDescent="0.2">
      <c r="S65" s="88"/>
    </row>
    <row r="66" spans="19:19" s="1" customFormat="1" ht="12.75" x14ac:dyDescent="0.2"/>
    <row r="67" spans="19:19" s="1" customFormat="1" ht="12.75" x14ac:dyDescent="0.2"/>
    <row r="68" spans="19:19" s="1" customFormat="1" ht="12.75" x14ac:dyDescent="0.2"/>
    <row r="69" spans="19:19" s="1" customFormat="1" ht="12.75" x14ac:dyDescent="0.2"/>
    <row r="70" spans="19:19" s="1" customFormat="1" ht="12.75" x14ac:dyDescent="0.2"/>
    <row r="71" spans="19:19" s="1" customFormat="1" ht="12.75" x14ac:dyDescent="0.2"/>
    <row r="72" spans="19:19" s="1" customFormat="1" ht="12.75" x14ac:dyDescent="0.2"/>
    <row r="73" spans="19:19" s="1" customFormat="1" ht="12.75" x14ac:dyDescent="0.2"/>
    <row r="74" spans="19:19" s="1" customFormat="1" ht="12.75" x14ac:dyDescent="0.2"/>
    <row r="75" spans="19:19" s="1" customFormat="1" ht="12.75" x14ac:dyDescent="0.2"/>
    <row r="76" spans="19:19" s="1" customFormat="1" ht="12.75" x14ac:dyDescent="0.2"/>
    <row r="77" spans="19:19" s="1" customFormat="1" ht="13.9" customHeight="1" x14ac:dyDescent="0.2"/>
    <row r="78" spans="19:19" s="1" customFormat="1" ht="13.9" customHeight="1" x14ac:dyDescent="0.2"/>
    <row r="79" spans="19:19" s="1" customFormat="1" ht="12.75" x14ac:dyDescent="0.2"/>
    <row r="80" spans="19:19" s="1" customFormat="1" ht="6" customHeight="1" x14ac:dyDescent="0.2"/>
    <row r="81" s="1" customFormat="1" ht="14.1" customHeight="1" x14ac:dyDescent="0.2"/>
    <row r="82" s="1" customFormat="1" ht="20.100000000000001" customHeight="1" x14ac:dyDescent="0.2"/>
    <row r="83" s="1" customFormat="1" ht="18" customHeight="1" x14ac:dyDescent="0.2"/>
    <row r="84" s="1" customFormat="1" ht="30" customHeight="1" x14ac:dyDescent="0.2"/>
    <row r="85" s="1" customFormat="1" ht="15" customHeight="1" x14ac:dyDescent="0.2"/>
    <row r="86" s="1" customFormat="1" ht="12.75" x14ac:dyDescent="0.2"/>
    <row r="87" s="1" customFormat="1" ht="12.75" x14ac:dyDescent="0.2"/>
    <row r="88" s="1" customFormat="1" ht="12.75" x14ac:dyDescent="0.2"/>
    <row r="89" s="1" customFormat="1" ht="12.75" x14ac:dyDescent="0.2"/>
    <row r="90" s="1" customFormat="1" ht="12.75" x14ac:dyDescent="0.2"/>
    <row r="91" s="1" customFormat="1" ht="12.75" x14ac:dyDescent="0.2"/>
    <row r="92" s="1" customFormat="1" ht="12.75" x14ac:dyDescent="0.2"/>
    <row r="93" s="1" customFormat="1" ht="12.75" x14ac:dyDescent="0.2"/>
    <row r="94" s="1" customFormat="1" ht="12.75" x14ac:dyDescent="0.2"/>
    <row r="95" s="1" customFormat="1" ht="12.75" x14ac:dyDescent="0.2"/>
    <row r="96" s="1" customFormat="1" ht="12.75" x14ac:dyDescent="0.2"/>
    <row r="97" s="1" customFormat="1" ht="12.75" x14ac:dyDescent="0.2"/>
    <row r="98" s="1" customFormat="1" ht="12.75" x14ac:dyDescent="0.2"/>
    <row r="99" s="1" customFormat="1" ht="13.9" customHeight="1" x14ac:dyDescent="0.2"/>
    <row r="100" s="1" customFormat="1" ht="13.9" customHeight="1" x14ac:dyDescent="0.2"/>
    <row r="101" s="1" customFormat="1" ht="12.75" x14ac:dyDescent="0.2"/>
    <row r="102" s="1" customFormat="1" ht="6" customHeight="1" x14ac:dyDescent="0.2"/>
    <row r="103" s="1" customFormat="1" ht="16.149999999999999" customHeight="1" x14ac:dyDescent="0.2"/>
    <row r="104" s="1" customFormat="1" ht="20.100000000000001" customHeight="1" x14ac:dyDescent="0.2"/>
    <row r="105" s="1" customFormat="1" ht="18" customHeight="1" x14ac:dyDescent="0.2"/>
    <row r="106" s="1" customFormat="1" ht="30" customHeight="1" x14ac:dyDescent="0.2"/>
    <row r="107" s="1" customFormat="1" ht="12.75" x14ac:dyDescent="0.2"/>
    <row r="108" s="1" customFormat="1" ht="12.75" x14ac:dyDescent="0.2"/>
    <row r="109" s="1" customFormat="1" ht="12.75" x14ac:dyDescent="0.2"/>
    <row r="110" s="1" customFormat="1" ht="12.75" x14ac:dyDescent="0.2"/>
    <row r="111" s="1" customFormat="1" ht="12.75" x14ac:dyDescent="0.2"/>
    <row r="112" s="1" customFormat="1" ht="12.75" x14ac:dyDescent="0.2"/>
    <row r="113" s="1" customFormat="1" ht="12.75" x14ac:dyDescent="0.2"/>
    <row r="114" s="1" customFormat="1" ht="12.75" x14ac:dyDescent="0.2"/>
    <row r="115" s="1" customFormat="1" ht="12.75" x14ac:dyDescent="0.2"/>
    <row r="116" s="1" customFormat="1" ht="12.75" x14ac:dyDescent="0.2"/>
    <row r="117" s="1" customFormat="1" ht="12.75" x14ac:dyDescent="0.2"/>
    <row r="118" s="1" customFormat="1" ht="12.75" x14ac:dyDescent="0.2"/>
    <row r="119" s="1" customFormat="1" ht="12.75" x14ac:dyDescent="0.2"/>
    <row r="120" s="1" customFormat="1" ht="12.75" x14ac:dyDescent="0.2"/>
    <row r="121" s="1" customFormat="1" ht="13.9" customHeight="1" x14ac:dyDescent="0.2"/>
    <row r="122" s="1" customFormat="1" ht="13.9" customHeight="1" x14ac:dyDescent="0.2"/>
    <row r="123" s="1" customFormat="1" ht="12.75" x14ac:dyDescent="0.2"/>
    <row r="124" s="1" customFormat="1" ht="6" customHeight="1" x14ac:dyDescent="0.2"/>
    <row r="125" s="1" customFormat="1" ht="12.95" customHeight="1" x14ac:dyDescent="0.2"/>
    <row r="126" s="1" customFormat="1" ht="20.100000000000001" customHeight="1" x14ac:dyDescent="0.2"/>
    <row r="127" s="1" customFormat="1" ht="18" customHeight="1" x14ac:dyDescent="0.2"/>
    <row r="128" s="1" customFormat="1" ht="30" customHeight="1" x14ac:dyDescent="0.2"/>
    <row r="129" s="1" customFormat="1" ht="12.75" x14ac:dyDescent="0.2"/>
    <row r="130" s="1" customFormat="1" ht="12.75" x14ac:dyDescent="0.2"/>
    <row r="131" s="1" customFormat="1" ht="12.75" x14ac:dyDescent="0.2"/>
    <row r="132" s="1" customFormat="1" ht="12.75" x14ac:dyDescent="0.2"/>
    <row r="133" s="1" customFormat="1" ht="12.75" x14ac:dyDescent="0.2"/>
    <row r="134" s="1" customFormat="1" ht="12.75" x14ac:dyDescent="0.2"/>
    <row r="135" s="1" customFormat="1" ht="12.75" x14ac:dyDescent="0.2"/>
    <row r="136" s="1" customFormat="1" ht="12.75" x14ac:dyDescent="0.2"/>
    <row r="137" s="1" customFormat="1" ht="12.75" x14ac:dyDescent="0.2"/>
    <row r="138" s="1" customFormat="1" ht="12.75" x14ac:dyDescent="0.2"/>
    <row r="139" s="1" customFormat="1" ht="12.75" x14ac:dyDescent="0.2"/>
    <row r="140" s="1" customFormat="1" ht="12.75" x14ac:dyDescent="0.2"/>
    <row r="141" s="1" customFormat="1" ht="12.75" x14ac:dyDescent="0.2"/>
    <row r="142" s="1" customFormat="1" ht="12.75" x14ac:dyDescent="0.2"/>
    <row r="143" s="1" customFormat="1" ht="13.9" customHeight="1" x14ac:dyDescent="0.2"/>
    <row r="144" s="1" customFormat="1" ht="13.9" customHeight="1" x14ac:dyDescent="0.2"/>
    <row r="145" s="1" customFormat="1" ht="12.75" x14ac:dyDescent="0.2"/>
    <row r="146" s="1" customFormat="1" ht="6" customHeight="1" x14ac:dyDescent="0.2"/>
    <row r="147" s="1" customFormat="1" ht="12.95" customHeight="1" x14ac:dyDescent="0.2"/>
    <row r="148" s="1" customFormat="1" ht="20.100000000000001" customHeight="1" x14ac:dyDescent="0.2"/>
    <row r="149" s="1" customFormat="1" ht="18" customHeight="1" x14ac:dyDescent="0.2"/>
    <row r="150" s="1" customFormat="1" ht="30" customHeight="1" x14ac:dyDescent="0.2"/>
    <row r="151" s="1" customFormat="1" ht="12.75" x14ac:dyDescent="0.2"/>
    <row r="152" s="1" customFormat="1" ht="12.75" x14ac:dyDescent="0.2"/>
    <row r="153" s="1" customFormat="1" ht="12.75" x14ac:dyDescent="0.2"/>
    <row r="154" s="1" customFormat="1" ht="12.75" x14ac:dyDescent="0.2"/>
    <row r="155" s="1" customFormat="1" ht="12.75" x14ac:dyDescent="0.2"/>
    <row r="156" s="1" customFormat="1" ht="12.75" x14ac:dyDescent="0.2"/>
    <row r="157" s="1" customFormat="1" ht="12.75" x14ac:dyDescent="0.2"/>
    <row r="158" s="1" customFormat="1" ht="12.75" x14ac:dyDescent="0.2"/>
    <row r="159" s="1" customFormat="1" ht="12.75" x14ac:dyDescent="0.2"/>
    <row r="160" s="1" customFormat="1" ht="12.75" x14ac:dyDescent="0.2"/>
    <row r="161" s="1" customFormat="1" ht="12.75" x14ac:dyDescent="0.2"/>
    <row r="162" s="1" customFormat="1" ht="12.75" x14ac:dyDescent="0.2"/>
    <row r="163" s="1" customFormat="1" ht="12.75" x14ac:dyDescent="0.2"/>
    <row r="164" s="1" customFormat="1" ht="12.75" x14ac:dyDescent="0.2"/>
    <row r="165" s="1" customFormat="1" ht="13.9" customHeight="1" x14ac:dyDescent="0.2"/>
    <row r="166" s="1" customFormat="1" ht="13.9" customHeight="1" x14ac:dyDescent="0.2"/>
    <row r="167" s="1" customFormat="1" ht="12.75" x14ac:dyDescent="0.2"/>
    <row r="168" s="1" customFormat="1" ht="6" customHeight="1" x14ac:dyDescent="0.2"/>
    <row r="169" s="1" customFormat="1" ht="16.149999999999999" customHeight="1" x14ac:dyDescent="0.2"/>
    <row r="170" s="1" customFormat="1" ht="20.100000000000001" customHeight="1" x14ac:dyDescent="0.2"/>
    <row r="171" s="1" customFormat="1" ht="18" customHeight="1" x14ac:dyDescent="0.2"/>
    <row r="172" s="1" customFormat="1" ht="30" customHeight="1" x14ac:dyDescent="0.2"/>
    <row r="173" s="1" customFormat="1" ht="12.75" x14ac:dyDescent="0.2"/>
    <row r="174" s="1" customFormat="1" ht="12.75" x14ac:dyDescent="0.2"/>
    <row r="175" s="1" customFormat="1" ht="12.75" x14ac:dyDescent="0.2"/>
    <row r="176" s="1" customFormat="1" ht="12.75" x14ac:dyDescent="0.2"/>
    <row r="177" s="1" customFormat="1" ht="12.75" x14ac:dyDescent="0.2"/>
    <row r="178" s="1" customFormat="1" ht="12.75" x14ac:dyDescent="0.2"/>
    <row r="179" s="1" customFormat="1" ht="12.75" x14ac:dyDescent="0.2"/>
    <row r="180" s="1" customFormat="1" ht="12.75" x14ac:dyDescent="0.2"/>
    <row r="181" s="1" customFormat="1" ht="12.75" x14ac:dyDescent="0.2"/>
    <row r="182" s="1" customFormat="1" ht="12.75" x14ac:dyDescent="0.2"/>
    <row r="183" s="1" customFormat="1" ht="12.75" x14ac:dyDescent="0.2"/>
    <row r="184" s="1" customFormat="1" ht="12.75" x14ac:dyDescent="0.2"/>
    <row r="185" s="1" customFormat="1" ht="12.75" x14ac:dyDescent="0.2"/>
    <row r="186" s="1" customFormat="1" ht="12.75" x14ac:dyDescent="0.2"/>
    <row r="187" s="1" customFormat="1" ht="13.9" customHeight="1" x14ac:dyDescent="0.2"/>
    <row r="188" s="1" customFormat="1" ht="13.9" customHeight="1" x14ac:dyDescent="0.2"/>
    <row r="189" s="1" customFormat="1" ht="12.75" x14ac:dyDescent="0.2"/>
    <row r="190" s="1" customFormat="1" ht="6" customHeight="1" x14ac:dyDescent="0.2"/>
    <row r="191" s="1" customFormat="1" ht="12.95" customHeight="1" x14ac:dyDescent="0.2"/>
    <row r="192" s="1" customFormat="1" ht="20.100000000000001" customHeight="1" x14ac:dyDescent="0.2"/>
    <row r="193" s="1" customFormat="1" ht="18" customHeight="1" x14ac:dyDescent="0.2"/>
    <row r="194" s="1" customFormat="1" ht="30" customHeight="1" x14ac:dyDescent="0.2"/>
    <row r="195" s="1" customFormat="1" ht="12.75" x14ac:dyDescent="0.2"/>
    <row r="196" s="1" customFormat="1" ht="12.75" x14ac:dyDescent="0.2"/>
    <row r="197" s="1" customFormat="1" ht="12.75" x14ac:dyDescent="0.2"/>
    <row r="198" s="1" customFormat="1" ht="12.75" x14ac:dyDescent="0.2"/>
    <row r="199" s="1" customFormat="1" ht="12.75" x14ac:dyDescent="0.2"/>
    <row r="200" s="1" customFormat="1" ht="12.75" x14ac:dyDescent="0.2"/>
    <row r="201" s="1" customFormat="1" ht="12.75" x14ac:dyDescent="0.2"/>
    <row r="202" s="1" customFormat="1" ht="12.75" x14ac:dyDescent="0.2"/>
    <row r="203" s="1" customFormat="1" ht="12.75" x14ac:dyDescent="0.2"/>
    <row r="204" s="1" customFormat="1" ht="12.75" x14ac:dyDescent="0.2"/>
    <row r="205" s="1" customFormat="1" ht="12.75" x14ac:dyDescent="0.2"/>
    <row r="206" s="1" customFormat="1" ht="12.75" x14ac:dyDescent="0.2"/>
    <row r="207" s="1" customFormat="1" ht="12.75" x14ac:dyDescent="0.2"/>
    <row r="208" s="1" customFormat="1" ht="12.75" x14ac:dyDescent="0.2"/>
    <row r="209" s="1" customFormat="1" ht="13.9" customHeight="1" x14ac:dyDescent="0.2"/>
    <row r="210" s="1" customFormat="1" ht="13.9" customHeight="1" x14ac:dyDescent="0.2"/>
    <row r="211" s="1" customFormat="1" ht="12.75" x14ac:dyDescent="0.2"/>
    <row r="212" s="1" customFormat="1" ht="6" customHeight="1" x14ac:dyDescent="0.2"/>
    <row r="213" s="1" customFormat="1" ht="12.95" customHeight="1" x14ac:dyDescent="0.2"/>
    <row r="214" s="1" customFormat="1" ht="20.100000000000001" customHeight="1" x14ac:dyDescent="0.2"/>
    <row r="215" s="1" customFormat="1" ht="18" customHeight="1" x14ac:dyDescent="0.2"/>
    <row r="216" s="1" customFormat="1" ht="30" customHeight="1" x14ac:dyDescent="0.2"/>
    <row r="217" s="1" customFormat="1" ht="12.75" x14ac:dyDescent="0.2"/>
    <row r="218" s="1" customFormat="1" ht="12.75" x14ac:dyDescent="0.2"/>
    <row r="219" s="1" customFormat="1" ht="12.75" x14ac:dyDescent="0.2"/>
    <row r="220" s="1" customFormat="1" ht="12.75" x14ac:dyDescent="0.2"/>
    <row r="221" s="1" customFormat="1" ht="12.75" x14ac:dyDescent="0.2"/>
    <row r="222" s="1" customFormat="1" ht="12.75" x14ac:dyDescent="0.2"/>
    <row r="223" s="1" customFormat="1" ht="12.75" x14ac:dyDescent="0.2"/>
    <row r="224" s="1" customFormat="1" ht="12.75" x14ac:dyDescent="0.2"/>
    <row r="225" s="1" customFormat="1" ht="12.75" x14ac:dyDescent="0.2"/>
    <row r="226" s="1" customFormat="1" ht="12.75" x14ac:dyDescent="0.2"/>
    <row r="227" s="1" customFormat="1" ht="12.75" x14ac:dyDescent="0.2"/>
    <row r="228" s="1" customFormat="1" ht="12.75" x14ac:dyDescent="0.2"/>
    <row r="229" s="1" customFormat="1" ht="12.75" x14ac:dyDescent="0.2"/>
    <row r="230" s="1" customFormat="1" ht="12.75" x14ac:dyDescent="0.2"/>
    <row r="231" s="1" customFormat="1" ht="13.9" customHeight="1" x14ac:dyDescent="0.2"/>
    <row r="232" s="1" customFormat="1" ht="13.9" customHeight="1" x14ac:dyDescent="0.2"/>
    <row r="233" s="1" customFormat="1" ht="12.75" x14ac:dyDescent="0.2"/>
    <row r="234" s="1" customFormat="1" ht="3" customHeight="1" x14ac:dyDescent="0.2"/>
    <row r="235" s="1" customFormat="1" ht="16.149999999999999" customHeight="1" x14ac:dyDescent="0.2"/>
    <row r="236" s="1" customFormat="1" ht="20.100000000000001" customHeight="1" x14ac:dyDescent="0.2"/>
    <row r="237" s="1" customFormat="1" ht="18" customHeight="1" x14ac:dyDescent="0.2"/>
    <row r="238" s="1" customFormat="1" ht="30" customHeight="1" x14ac:dyDescent="0.2"/>
    <row r="239" s="1" customFormat="1" ht="12.75" x14ac:dyDescent="0.2"/>
    <row r="240" s="1" customFormat="1" ht="12.75" x14ac:dyDescent="0.2"/>
    <row r="241" s="1" customFormat="1" ht="12.75" x14ac:dyDescent="0.2"/>
    <row r="242" s="1" customFormat="1" ht="12.75" x14ac:dyDescent="0.2"/>
    <row r="243" s="1" customFormat="1" ht="12.75" x14ac:dyDescent="0.2"/>
    <row r="244" s="1" customFormat="1" ht="12.75" x14ac:dyDescent="0.2"/>
    <row r="245" s="1" customFormat="1" ht="12.75" x14ac:dyDescent="0.2"/>
    <row r="246" s="1" customFormat="1" ht="12.75" x14ac:dyDescent="0.2"/>
    <row r="247" s="1" customFormat="1" ht="12.75" x14ac:dyDescent="0.2"/>
    <row r="248" s="1" customFormat="1" ht="12.75" x14ac:dyDescent="0.2"/>
    <row r="249" s="1" customFormat="1" ht="12.75" x14ac:dyDescent="0.2"/>
    <row r="250" s="1" customFormat="1" ht="12.75" x14ac:dyDescent="0.2"/>
    <row r="251" s="1" customFormat="1" ht="12.75" x14ac:dyDescent="0.2"/>
    <row r="252" s="1" customFormat="1" ht="12.75" x14ac:dyDescent="0.2"/>
    <row r="253" s="1" customFormat="1" ht="13.9" customHeight="1" x14ac:dyDescent="0.2"/>
    <row r="254" s="1" customFormat="1" ht="13.9" customHeight="1" x14ac:dyDescent="0.2"/>
    <row r="255" s="1" customFormat="1" ht="12.75" x14ac:dyDescent="0.2"/>
    <row r="256" s="1" customFormat="1" ht="6" customHeight="1" x14ac:dyDescent="0.2"/>
    <row r="257" s="1" customFormat="1" ht="12.95" customHeight="1" x14ac:dyDescent="0.2"/>
    <row r="258" s="1" customFormat="1" ht="20.100000000000001" customHeight="1" x14ac:dyDescent="0.2"/>
    <row r="259" s="1" customFormat="1" ht="18" customHeight="1" x14ac:dyDescent="0.2"/>
    <row r="260" s="1" customFormat="1" ht="30" customHeight="1" x14ac:dyDescent="0.2"/>
    <row r="261" s="1" customFormat="1" ht="12.75" x14ac:dyDescent="0.2"/>
    <row r="262" s="1" customFormat="1" ht="12.75" x14ac:dyDescent="0.2"/>
    <row r="263" s="1" customFormat="1" ht="12.75" x14ac:dyDescent="0.2"/>
    <row r="264" s="1" customFormat="1" ht="12.75" x14ac:dyDescent="0.2"/>
    <row r="265" s="1" customFormat="1" ht="12.75" x14ac:dyDescent="0.2"/>
    <row r="266" s="1" customFormat="1" ht="12.75" x14ac:dyDescent="0.2"/>
    <row r="267" s="1" customFormat="1" ht="12.75" x14ac:dyDescent="0.2"/>
    <row r="268" s="1" customFormat="1" ht="12.75" x14ac:dyDescent="0.2"/>
    <row r="269" s="1" customFormat="1" ht="12.75" x14ac:dyDescent="0.2"/>
    <row r="270" s="1" customFormat="1" ht="12.75" x14ac:dyDescent="0.2"/>
    <row r="271" s="1" customFormat="1" ht="12.75" x14ac:dyDescent="0.2"/>
    <row r="272" s="1" customFormat="1" ht="12.75" x14ac:dyDescent="0.2"/>
    <row r="273" s="1" customFormat="1" ht="12.75" x14ac:dyDescent="0.2"/>
    <row r="274" s="1" customFormat="1" ht="12.75" x14ac:dyDescent="0.2"/>
    <row r="275" s="1" customFormat="1" ht="13.9" customHeight="1" x14ac:dyDescent="0.2"/>
    <row r="276" s="1" customFormat="1" ht="13.9" customHeight="1" x14ac:dyDescent="0.2"/>
    <row r="277" s="1" customFormat="1" ht="12.75" x14ac:dyDescent="0.2"/>
    <row r="278" s="1" customFormat="1" ht="6" customHeight="1" x14ac:dyDescent="0.2"/>
    <row r="279" s="1" customFormat="1" ht="12.95" customHeight="1" x14ac:dyDescent="0.2"/>
    <row r="280" s="1" customFormat="1" ht="20.100000000000001" customHeight="1" x14ac:dyDescent="0.2"/>
    <row r="281" s="1" customFormat="1" ht="18" customHeight="1" x14ac:dyDescent="0.2"/>
    <row r="282" s="1" customFormat="1" ht="30" customHeight="1" x14ac:dyDescent="0.2"/>
    <row r="283" s="1" customFormat="1" ht="12.75" x14ac:dyDescent="0.2"/>
    <row r="284" s="1" customFormat="1" ht="12.75" x14ac:dyDescent="0.2"/>
    <row r="285" s="1" customFormat="1" ht="12.75" x14ac:dyDescent="0.2"/>
    <row r="286" s="1" customFormat="1" ht="12.75" x14ac:dyDescent="0.2"/>
    <row r="287" s="1" customFormat="1" ht="12.75" x14ac:dyDescent="0.2"/>
    <row r="288" s="1" customFormat="1" ht="12.75" x14ac:dyDescent="0.2"/>
    <row r="289" s="1" customFormat="1" ht="12.75" x14ac:dyDescent="0.2"/>
    <row r="290" s="1" customFormat="1" ht="12.75" x14ac:dyDescent="0.2"/>
    <row r="291" s="1" customFormat="1" ht="12.75" x14ac:dyDescent="0.2"/>
    <row r="292" s="1" customFormat="1" ht="12.75" x14ac:dyDescent="0.2"/>
    <row r="293" s="1" customFormat="1" ht="12.75" x14ac:dyDescent="0.2"/>
    <row r="294" s="1" customFormat="1" ht="12.75" x14ac:dyDescent="0.2"/>
    <row r="295" s="1" customFormat="1" ht="12.75" x14ac:dyDescent="0.2"/>
    <row r="296" s="1" customFormat="1" ht="12.75" x14ac:dyDescent="0.2"/>
    <row r="297" s="1" customFormat="1" ht="13.9" customHeight="1" x14ac:dyDescent="0.2"/>
    <row r="298" s="1" customFormat="1" ht="13.9" customHeight="1" x14ac:dyDescent="0.2"/>
    <row r="299" s="1" customFormat="1" ht="12.75" x14ac:dyDescent="0.2"/>
    <row r="300" s="1" customFormat="1" ht="6" customHeight="1" x14ac:dyDescent="0.2"/>
    <row r="301" s="1" customFormat="1" ht="16.149999999999999" customHeight="1" x14ac:dyDescent="0.2"/>
    <row r="302" s="1" customFormat="1" ht="20.100000000000001" customHeight="1" x14ac:dyDescent="0.2"/>
    <row r="303" s="1" customFormat="1" ht="18" customHeight="1" x14ac:dyDescent="0.2"/>
    <row r="304" s="1" customFormat="1" ht="30" customHeight="1" x14ac:dyDescent="0.2"/>
    <row r="305" s="1" customFormat="1" ht="12.75" x14ac:dyDescent="0.2"/>
    <row r="306" s="1" customFormat="1" ht="12.75" x14ac:dyDescent="0.2"/>
    <row r="307" s="1" customFormat="1" ht="12.75" x14ac:dyDescent="0.2"/>
    <row r="308" s="1" customFormat="1" ht="12.75" x14ac:dyDescent="0.2"/>
    <row r="309" s="1" customFormat="1" ht="12.75" x14ac:dyDescent="0.2"/>
    <row r="310" s="1" customFormat="1" ht="12.75" x14ac:dyDescent="0.2"/>
    <row r="311" s="1" customFormat="1" ht="12.75" x14ac:dyDescent="0.2"/>
    <row r="312" s="1" customFormat="1" ht="12.75" x14ac:dyDescent="0.2"/>
    <row r="313" s="1" customFormat="1" ht="12.75" x14ac:dyDescent="0.2"/>
    <row r="314" s="1" customFormat="1" ht="12.75" x14ac:dyDescent="0.2"/>
    <row r="315" s="1" customFormat="1" ht="12.75" x14ac:dyDescent="0.2"/>
    <row r="316" s="1" customFormat="1" ht="12.75" x14ac:dyDescent="0.2"/>
    <row r="317" s="1" customFormat="1" ht="12.75" x14ac:dyDescent="0.2"/>
    <row r="318" s="1" customFormat="1" ht="12.75" x14ac:dyDescent="0.2"/>
    <row r="319" s="1" customFormat="1" ht="13.9" customHeight="1" x14ac:dyDescent="0.2"/>
    <row r="320" s="1" customFormat="1" ht="13.9" customHeight="1" x14ac:dyDescent="0.2"/>
    <row r="321" s="1" customFormat="1" ht="12.75" x14ac:dyDescent="0.2"/>
    <row r="322" s="1" customFormat="1" ht="6" customHeight="1" x14ac:dyDescent="0.2"/>
    <row r="323" s="1" customFormat="1" ht="12.95" customHeight="1" x14ac:dyDescent="0.2"/>
    <row r="324" s="1" customFormat="1" ht="20.100000000000001" customHeight="1" x14ac:dyDescent="0.2"/>
    <row r="325" s="1" customFormat="1" ht="18" customHeight="1" x14ac:dyDescent="0.2"/>
    <row r="326" s="1" customFormat="1" ht="30" customHeight="1" x14ac:dyDescent="0.2"/>
    <row r="327" s="1" customFormat="1" ht="12.75" x14ac:dyDescent="0.2"/>
    <row r="328" s="1" customFormat="1" ht="12.75" x14ac:dyDescent="0.2"/>
    <row r="329" s="1" customFormat="1" ht="12.75" x14ac:dyDescent="0.2"/>
    <row r="330" s="1" customFormat="1" ht="12.75" x14ac:dyDescent="0.2"/>
    <row r="331" s="1" customFormat="1" ht="12.75" x14ac:dyDescent="0.2"/>
    <row r="332" s="1" customFormat="1" ht="12.75" x14ac:dyDescent="0.2"/>
    <row r="333" s="1" customFormat="1" ht="12.75" x14ac:dyDescent="0.2"/>
    <row r="334" s="1" customFormat="1" ht="12.75" x14ac:dyDescent="0.2"/>
    <row r="335" s="1" customFormat="1" ht="12.75" x14ac:dyDescent="0.2"/>
    <row r="336" s="1" customFormat="1" ht="12.75" x14ac:dyDescent="0.2"/>
    <row r="337" s="1" customFormat="1" ht="12.75" x14ac:dyDescent="0.2"/>
    <row r="338" s="1" customFormat="1" ht="12.75" x14ac:dyDescent="0.2"/>
    <row r="339" s="1" customFormat="1" ht="12.75" x14ac:dyDescent="0.2"/>
    <row r="340" s="1" customFormat="1" ht="12.75" x14ac:dyDescent="0.2"/>
    <row r="341" s="1" customFormat="1" ht="13.9" customHeight="1" x14ac:dyDescent="0.2"/>
    <row r="342" s="1" customFormat="1" ht="13.9" customHeight="1" x14ac:dyDescent="0.2"/>
    <row r="343" s="1" customFormat="1" ht="12.75" x14ac:dyDescent="0.2"/>
    <row r="344" s="1" customFormat="1" ht="27.2" customHeight="1" x14ac:dyDescent="0.2"/>
    <row r="345" s="1" customFormat="1" ht="12.75" x14ac:dyDescent="0.2"/>
    <row r="346" s="1" customFormat="1" ht="12.75" x14ac:dyDescent="0.2"/>
    <row r="347" s="1" customFormat="1" ht="12.75" x14ac:dyDescent="0.2"/>
    <row r="348" s="1" customFormat="1" ht="12.75" x14ac:dyDescent="0.2"/>
    <row r="349" s="1" customFormat="1" ht="12.75" x14ac:dyDescent="0.2"/>
    <row r="350" s="1" customFormat="1" ht="12.75" x14ac:dyDescent="0.2"/>
    <row r="351" s="1" customFormat="1" ht="12.75" x14ac:dyDescent="0.2"/>
    <row r="352" s="1" customFormat="1" ht="12.75" x14ac:dyDescent="0.2"/>
    <row r="353" spans="1:14" s="1" customFormat="1" ht="12.75" x14ac:dyDescent="0.2"/>
    <row r="354" spans="1:14" s="1" customFormat="1" ht="12.75" x14ac:dyDescent="0.2"/>
    <row r="355" spans="1:14" s="1" customFormat="1" ht="12.75" x14ac:dyDescent="0.2"/>
    <row r="356" spans="1:14" x14ac:dyDescent="0.25">
      <c r="A356" s="1"/>
      <c r="B356" s="1"/>
      <c r="C356" s="1"/>
      <c r="D356" s="1"/>
      <c r="E356" s="1"/>
      <c r="F356" s="1"/>
      <c r="G356" s="1"/>
      <c r="H356" s="1"/>
      <c r="I356" s="1"/>
      <c r="J356" s="1"/>
      <c r="K356" s="1"/>
      <c r="L356" s="1"/>
      <c r="M356" s="1"/>
      <c r="N356" s="1"/>
    </row>
    <row r="357" spans="1:14" x14ac:dyDescent="0.25">
      <c r="A357" s="1"/>
      <c r="B357" s="1"/>
      <c r="C357" s="1"/>
      <c r="D357" s="1"/>
      <c r="E357" s="1"/>
      <c r="F357" s="1"/>
      <c r="G357" s="1"/>
      <c r="H357" s="1"/>
      <c r="I357" s="1"/>
      <c r="J357" s="1"/>
      <c r="K357" s="1"/>
      <c r="L357" s="1"/>
      <c r="M357" s="1"/>
    </row>
    <row r="358" spans="1:14" x14ac:dyDescent="0.25">
      <c r="A358" s="1"/>
      <c r="B358" s="1"/>
      <c r="C358" s="1"/>
      <c r="D358" s="1"/>
      <c r="E358" s="1"/>
      <c r="F358" s="1"/>
      <c r="G358" s="1"/>
      <c r="H358" s="1"/>
      <c r="I358" s="1"/>
      <c r="J358" s="1"/>
      <c r="K358" s="1"/>
      <c r="L358" s="1"/>
      <c r="M358" s="1"/>
    </row>
  </sheetData>
  <sheetProtection algorithmName="SHA-512" hashValue="ciUibU2BUgDUijqTVt5PxSnHwEXQoaNno9fugUNgzkRGsAok5GJlJDQFA3geMSLNT43uQEdkTbhqa7HNtgcEPg==" saltValue="ghG7+ENTdDsOL89A1SBFbg=="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37:AA37" name="Bereich9"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2:V22"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5:R36"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6"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6"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37:R37 W37" name="LK_Summ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W31:W32"/>
    <mergeCell ref="T29:V30"/>
    <mergeCell ref="T35:V36"/>
    <mergeCell ref="Y47:AA47"/>
    <mergeCell ref="T31:V32"/>
    <mergeCell ref="W29:W30"/>
    <mergeCell ref="AA44:AA45"/>
    <mergeCell ref="Y40:AA40"/>
    <mergeCell ref="W35:W36"/>
    <mergeCell ref="V40:W41"/>
    <mergeCell ref="T33:V34"/>
    <mergeCell ref="W33:W34"/>
    <mergeCell ref="B54:B55"/>
    <mergeCell ref="I33:I34"/>
    <mergeCell ref="O54:O57"/>
    <mergeCell ref="I31:I32"/>
    <mergeCell ref="F31:H32"/>
    <mergeCell ref="I40:I41"/>
    <mergeCell ref="M44:M45"/>
    <mergeCell ref="C55:L55"/>
    <mergeCell ref="J42:J45"/>
    <mergeCell ref="M41:M42"/>
    <mergeCell ref="C54:L54"/>
    <mergeCell ref="K40:M40"/>
    <mergeCell ref="M48:M50"/>
    <mergeCell ref="B39:I39"/>
    <mergeCell ref="B40:C41"/>
    <mergeCell ref="K41:K42"/>
    <mergeCell ref="Y50:AA50"/>
    <mergeCell ref="Y38:AA39"/>
    <mergeCell ref="P40:Q41"/>
    <mergeCell ref="R40:U41"/>
    <mergeCell ref="Y48:Y49"/>
    <mergeCell ref="AA41:AA42"/>
    <mergeCell ref="X42:X45"/>
    <mergeCell ref="Z48:Z49"/>
    <mergeCell ref="Y46:AA46"/>
    <mergeCell ref="P39:W39"/>
    <mergeCell ref="Y44:Z45"/>
    <mergeCell ref="Y41:Y42"/>
    <mergeCell ref="P44:W57"/>
    <mergeCell ref="Y55:AA56"/>
    <mergeCell ref="AA51:AA52"/>
    <mergeCell ref="Y51:Z52"/>
    <mergeCell ref="K21:M22"/>
    <mergeCell ref="K14:M14"/>
    <mergeCell ref="K15:M15"/>
    <mergeCell ref="K38:M39"/>
    <mergeCell ref="L23:M23"/>
    <mergeCell ref="I29:I30"/>
    <mergeCell ref="F25:H26"/>
    <mergeCell ref="A20:I21"/>
    <mergeCell ref="C22:H22"/>
    <mergeCell ref="F24:I24"/>
    <mergeCell ref="I25:I26"/>
    <mergeCell ref="I27:I28"/>
    <mergeCell ref="F27:H28"/>
    <mergeCell ref="F29:H30"/>
    <mergeCell ref="A3:N3"/>
    <mergeCell ref="A4:N4"/>
    <mergeCell ref="F6:I6"/>
    <mergeCell ref="J6:K6"/>
    <mergeCell ref="T25:V26"/>
    <mergeCell ref="T24:W24"/>
    <mergeCell ref="Q10:AA10"/>
    <mergeCell ref="Y21:AA22"/>
    <mergeCell ref="Z23:AA23"/>
    <mergeCell ref="C8:K8"/>
    <mergeCell ref="Q8:Y8"/>
    <mergeCell ref="A12:L12"/>
    <mergeCell ref="C10:M10"/>
    <mergeCell ref="O14:P14"/>
    <mergeCell ref="K17:N17"/>
    <mergeCell ref="K19:N19"/>
    <mergeCell ref="W27:W28"/>
    <mergeCell ref="O3:AB3"/>
    <mergeCell ref="O4:AB4"/>
    <mergeCell ref="Q22:V23"/>
    <mergeCell ref="W25:W26"/>
    <mergeCell ref="T6:W6"/>
    <mergeCell ref="X19:Z19"/>
    <mergeCell ref="O12:Z12"/>
    <mergeCell ref="P22:P23"/>
    <mergeCell ref="T27:V28"/>
    <mergeCell ref="J60:L60"/>
    <mergeCell ref="C51:L51"/>
    <mergeCell ref="C52:L52"/>
    <mergeCell ref="J59:L59"/>
    <mergeCell ref="J58:L58"/>
    <mergeCell ref="J57:M57"/>
    <mergeCell ref="C53:L53"/>
    <mergeCell ref="F33:H34"/>
    <mergeCell ref="K44:L45"/>
    <mergeCell ref="I35:I36"/>
    <mergeCell ref="F35:H36"/>
    <mergeCell ref="B50:I50"/>
    <mergeCell ref="B43:I44"/>
    <mergeCell ref="D40:G41"/>
  </mergeCells>
  <phoneticPr fontId="36" type="noConversion"/>
  <conditionalFormatting sqref="M60">
    <cfRule type="expression" dxfId="5" priority="1" stopIfTrue="1">
      <formula>$M$59="JA"</formula>
    </cfRule>
  </conditionalFormatting>
  <conditionalFormatting sqref="M51:M55">
    <cfRule type="cellIs" dxfId="4" priority="2" stopIfTrue="1" operator="equal">
      <formula>"NEIN"</formula>
    </cfRule>
  </conditionalFormatting>
  <conditionalFormatting sqref="J60:L60">
    <cfRule type="expression" dxfId="3"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Hier nun tragen Sie das Jahr ein, in dem die/der Beschäftigte Projektarbeit geleistet hat." sqref="I22"/>
    <dataValidation allowBlank="1" showInputMessage="1" showErrorMessage="1" prompt="Tragen Sie hier in den entsprechenden Monaten die Sonderzahlungen ein, die die/der Beschäftigte - laut Jahreslohnkonto - erhalten hat." sqref="D25"/>
    <dataValidation allowBlank="1" showInputMessage="1" showErrorMessage="1" prompt="Tragen Sie hier den Dienstgeberbeitrag (des oben angeführten Jahres)  ein." sqref="I25:I26"/>
    <dataValidation allowBlank="1" showInputMessage="1" showErrorMessage="1" prompt="Gefordert ist hier der Zuschlag zum Dienstgeberbeitrag (des oben angeführten Jahres)." sqref="I27:I28"/>
    <dataValidation allowBlank="1" showInputMessage="1" showErrorMessage="1" prompt="Geben Sie hier den Sozialversicherungsanteil des Diensgebers (des oben angeführten Jahres) a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Hier geben Sie die Höhe der Mitarbeitervorsorgekasse bekannt. " sqref="I35:I36"/>
    <dataValidation allowBlank="1" showErrorMessage="1" prompt="Die Gesamt-Anwesenheitszeit (GAZ) ist NUR DANN auszufüllen, wenn die/der Beschäftigte NICHT zu 100% (seiner Arbeitsleistung) für das Projekt gearbeitet hat._x000a_Die hier angeführte GAZ, muss zusätzlich in Ihren Unterlagen (PAZ-Listen) vermerkt sein." sqref="L26:L36"/>
    <dataValidation allowBlank="1" showInputMessage="1" showErrorMessage="1" prompt="Hier sind die im Projekt gearbeiteten Stunden einzufügen." sqref="M25"/>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 sqref="C25"/>
    <dataValidation allowBlank="1" showErrorMessage="1" prompt="Tragen Sie hier Sonderzahlungen ein, die die/der Beschäftigte - laut Jahreslohnkonto - erhalten hat._x000a_Achten Sie bitte darauf, dass Sie die Sonderzahlungen auch in dem Monat eintragen, in dem sie angefallen sind." sqref="D26:D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7" orientation="landscape"/>
  <headerFooter alignWithMargins="0">
    <oddFooter>&amp;L&amp;"Century Gothic,Standard"&amp;8&amp;F, &amp;A
&amp;D, &amp;T&amp;R&amp;"Century Gothic,Standard"&amp;8&amp;P/&amp;N</oddFooter>
  </headerFooter>
  <colBreaks count="1" manualBreakCount="1">
    <brk id="14" max="58" man="1"/>
  </col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indexed="42"/>
    <pageSetUpPr fitToPage="1"/>
  </sheetPr>
  <dimension ref="A1:AB358"/>
  <sheetViews>
    <sheetView topLeftCell="A22" zoomScale="85" zoomScaleNormal="85" zoomScaleSheetLayoutView="100" workbookViewId="0">
      <selection activeCell="AA41" sqref="AA41:AA42"/>
    </sheetView>
  </sheetViews>
  <sheetFormatPr baseColWidth="10" defaultColWidth="11.42578125" defaultRowHeight="13.5" outlineLevelCol="1" x14ac:dyDescent="0.25"/>
  <cols>
    <col min="1" max="1" width="2.140625" style="3" customWidth="1"/>
    <col min="2" max="2" width="13.140625" style="3" customWidth="1"/>
    <col min="3" max="3" width="11.5703125" style="3" customWidth="1"/>
    <col min="4" max="4" width="10.85546875" style="3" customWidth="1"/>
    <col min="5" max="5" width="12.42578125" style="3" customWidth="1"/>
    <col min="6" max="6" width="3.140625" style="3" customWidth="1"/>
    <col min="7" max="7" width="2.5703125" style="3" customWidth="1"/>
    <col min="8" max="8" width="4.42578125" style="3" customWidth="1"/>
    <col min="9" max="9" width="15.85546875" style="3" customWidth="1"/>
    <col min="10" max="10" width="3.140625" style="3" customWidth="1"/>
    <col min="11" max="11" width="16" style="3" customWidth="1"/>
    <col min="12" max="12" width="16.85546875" style="3" customWidth="1"/>
    <col min="13" max="13" width="15.85546875" style="3" customWidth="1"/>
    <col min="14" max="14" width="3.42578125" style="3" customWidth="1"/>
    <col min="15" max="15" width="2.5703125" style="3" customWidth="1" outlineLevel="1"/>
    <col min="16" max="16" width="12.42578125" style="3" customWidth="1" outlineLevel="1"/>
    <col min="17" max="18" width="10.85546875" style="3" customWidth="1" outlineLevel="1"/>
    <col min="19" max="19" width="12.85546875" style="3" customWidth="1" outlineLevel="1"/>
    <col min="20" max="20" width="4.85546875" style="3" customWidth="1" outlineLevel="1"/>
    <col min="21" max="21" width="3.140625" style="3" customWidth="1" outlineLevel="1"/>
    <col min="22" max="22" width="3.85546875" style="3" customWidth="1" outlineLevel="1"/>
    <col min="23" max="23" width="12.42578125" style="3" customWidth="1" outlineLevel="1"/>
    <col min="24" max="24" width="4.42578125" style="3" customWidth="1" outlineLevel="1"/>
    <col min="25" max="25" width="19.85546875" style="3" customWidth="1" outlineLevel="1"/>
    <col min="26" max="27" width="15.85546875" style="3" customWidth="1" outlineLevel="1"/>
    <col min="28" max="28" width="2.42578125" style="3" customWidth="1" outlineLevel="1"/>
    <col min="29" max="29" width="6" style="3" customWidth="1"/>
    <col min="30" max="16384" width="11.42578125" style="3"/>
  </cols>
  <sheetData>
    <row r="1" spans="1:28" ht="24" customHeight="1" x14ac:dyDescent="0.25">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189"/>
    </row>
    <row r="2" spans="1:28" ht="20.45" customHeight="1" x14ac:dyDescent="0.25">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190"/>
    </row>
    <row r="3" spans="1:28" ht="25.7" customHeight="1" x14ac:dyDescent="0.3">
      <c r="A3" s="811"/>
      <c r="B3" s="812"/>
      <c r="C3" s="812"/>
      <c r="D3" s="812"/>
      <c r="E3" s="812"/>
      <c r="F3" s="812"/>
      <c r="G3" s="812"/>
      <c r="H3" s="812"/>
      <c r="I3" s="812"/>
      <c r="J3" s="812"/>
      <c r="K3" s="812"/>
      <c r="L3" s="812"/>
      <c r="M3" s="812"/>
      <c r="N3" s="813"/>
      <c r="O3" s="784"/>
      <c r="P3" s="785"/>
      <c r="Q3" s="785"/>
      <c r="R3" s="785"/>
      <c r="S3" s="785"/>
      <c r="T3" s="785"/>
      <c r="U3" s="785"/>
      <c r="V3" s="785"/>
      <c r="W3" s="785"/>
      <c r="X3" s="785"/>
      <c r="Y3" s="785"/>
      <c r="Z3" s="785"/>
      <c r="AA3" s="785"/>
      <c r="AB3" s="786"/>
    </row>
    <row r="4" spans="1:28" ht="21" customHeight="1" x14ac:dyDescent="0.25">
      <c r="A4" s="814" t="s">
        <v>79</v>
      </c>
      <c r="B4" s="815"/>
      <c r="C4" s="815"/>
      <c r="D4" s="815"/>
      <c r="E4" s="815"/>
      <c r="F4" s="815"/>
      <c r="G4" s="815"/>
      <c r="H4" s="815"/>
      <c r="I4" s="815"/>
      <c r="J4" s="815"/>
      <c r="K4" s="815"/>
      <c r="L4" s="815"/>
      <c r="M4" s="815"/>
      <c r="N4" s="816"/>
      <c r="O4" s="787"/>
      <c r="P4" s="788"/>
      <c r="Q4" s="788"/>
      <c r="R4" s="788"/>
      <c r="S4" s="788"/>
      <c r="T4" s="788"/>
      <c r="U4" s="788"/>
      <c r="V4" s="788"/>
      <c r="W4" s="788"/>
      <c r="X4" s="788"/>
      <c r="Y4" s="788"/>
      <c r="Z4" s="788"/>
      <c r="AA4" s="788"/>
      <c r="AB4" s="789"/>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2" customHeight="1" thickTop="1" x14ac:dyDescent="0.25">
      <c r="A6" s="14"/>
      <c r="B6" s="50"/>
      <c r="C6" s="50"/>
      <c r="D6" s="50"/>
      <c r="E6" s="51" t="s">
        <v>108</v>
      </c>
      <c r="F6" s="797">
        <f>Übersicht!C8</f>
        <v>0</v>
      </c>
      <c r="G6" s="798"/>
      <c r="H6" s="798"/>
      <c r="I6" s="799"/>
      <c r="J6" s="817" t="s">
        <v>109</v>
      </c>
      <c r="K6" s="817"/>
      <c r="L6" s="141">
        <f>Übersicht!C19</f>
        <v>0</v>
      </c>
      <c r="M6" s="142">
        <f>Übersicht!D19</f>
        <v>0</v>
      </c>
      <c r="N6" s="20"/>
      <c r="O6" s="14"/>
      <c r="P6" s="50"/>
      <c r="Q6" s="50"/>
      <c r="R6" s="50"/>
      <c r="S6" s="51" t="s">
        <v>108</v>
      </c>
      <c r="T6" s="797">
        <f>F6</f>
        <v>0</v>
      </c>
      <c r="U6" s="798"/>
      <c r="V6" s="798"/>
      <c r="W6" s="799"/>
      <c r="X6" s="23"/>
      <c r="Y6" s="50" t="s">
        <v>109</v>
      </c>
      <c r="Z6" s="143">
        <f>L6</f>
        <v>0</v>
      </c>
      <c r="AA6" s="142">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2" customHeight="1" thickTop="1" x14ac:dyDescent="0.25">
      <c r="A8" s="14"/>
      <c r="B8" s="50" t="s">
        <v>76</v>
      </c>
      <c r="C8" s="824">
        <f>Übersicht!C10</f>
        <v>0</v>
      </c>
      <c r="D8" s="825"/>
      <c r="E8" s="825"/>
      <c r="F8" s="825"/>
      <c r="G8" s="825"/>
      <c r="H8" s="825"/>
      <c r="I8" s="825"/>
      <c r="J8" s="825"/>
      <c r="K8" s="826"/>
      <c r="L8" s="50"/>
      <c r="M8" s="180"/>
      <c r="N8" s="20"/>
      <c r="O8" s="14"/>
      <c r="P8" s="50" t="s">
        <v>76</v>
      </c>
      <c r="Q8" s="824">
        <f>C8</f>
        <v>0</v>
      </c>
      <c r="R8" s="825"/>
      <c r="S8" s="825"/>
      <c r="T8" s="825"/>
      <c r="U8" s="825"/>
      <c r="V8" s="825"/>
      <c r="W8" s="825"/>
      <c r="X8" s="825"/>
      <c r="Y8" s="826"/>
      <c r="Z8" s="50"/>
      <c r="AA8" s="181"/>
      <c r="AB8" s="20"/>
    </row>
    <row r="9" spans="1:28" ht="9.1999999999999993"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2" customHeight="1" thickTop="1" x14ac:dyDescent="0.25">
      <c r="A10" s="14"/>
      <c r="B10" s="50" t="s">
        <v>77</v>
      </c>
      <c r="C10" s="824">
        <f>Übersicht!C9</f>
        <v>0</v>
      </c>
      <c r="D10" s="825"/>
      <c r="E10" s="825"/>
      <c r="F10" s="825"/>
      <c r="G10" s="825"/>
      <c r="H10" s="825"/>
      <c r="I10" s="825"/>
      <c r="J10" s="825"/>
      <c r="K10" s="825"/>
      <c r="L10" s="825"/>
      <c r="M10" s="826"/>
      <c r="N10" s="20"/>
      <c r="O10" s="14"/>
      <c r="P10" s="50" t="s">
        <v>77</v>
      </c>
      <c r="Q10" s="824">
        <f>C10</f>
        <v>0</v>
      </c>
      <c r="R10" s="825"/>
      <c r="S10" s="825"/>
      <c r="T10" s="825"/>
      <c r="U10" s="825"/>
      <c r="V10" s="825"/>
      <c r="W10" s="825"/>
      <c r="X10" s="825"/>
      <c r="Y10" s="825"/>
      <c r="Z10" s="825"/>
      <c r="AA10" s="826"/>
      <c r="AB10" s="20"/>
    </row>
    <row r="11" spans="1:28" ht="9.1999999999999993"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25">
      <c r="A12" s="801"/>
      <c r="B12" s="802"/>
      <c r="C12" s="802"/>
      <c r="D12" s="802"/>
      <c r="E12" s="802"/>
      <c r="F12" s="802"/>
      <c r="G12" s="802"/>
      <c r="H12" s="802"/>
      <c r="I12" s="802"/>
      <c r="J12" s="802"/>
      <c r="K12" s="802"/>
      <c r="L12" s="802"/>
      <c r="M12" s="6"/>
      <c r="N12" s="7"/>
      <c r="O12" s="801"/>
      <c r="P12" s="802"/>
      <c r="Q12" s="802"/>
      <c r="R12" s="802"/>
      <c r="S12" s="802"/>
      <c r="T12" s="802"/>
      <c r="U12" s="802"/>
      <c r="V12" s="802"/>
      <c r="W12" s="802"/>
      <c r="X12" s="802"/>
      <c r="Y12" s="802"/>
      <c r="Z12" s="802"/>
      <c r="AA12" s="6"/>
      <c r="AB12" s="7"/>
    </row>
    <row r="13" spans="1:28" ht="13.9" customHeight="1" thickBot="1" x14ac:dyDescent="0.3">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2" customHeight="1" thickTop="1" x14ac:dyDescent="0.25">
      <c r="A14" s="232"/>
      <c r="B14" s="229"/>
      <c r="C14" s="137"/>
      <c r="D14" s="137"/>
      <c r="E14" s="137"/>
      <c r="F14" s="137"/>
      <c r="G14" s="137"/>
      <c r="H14" s="137"/>
      <c r="I14" s="138"/>
      <c r="J14" s="84" t="s">
        <v>43</v>
      </c>
      <c r="K14" s="851" t="s">
        <v>39</v>
      </c>
      <c r="L14" s="851"/>
      <c r="M14" s="851"/>
      <c r="N14" s="78"/>
      <c r="O14" s="835"/>
      <c r="P14" s="836"/>
      <c r="Q14" s="52" t="str">
        <f>IF(O14&lt;&gt;"","werden dem Projekt für die/den Beschäftigte(n) angelastet.","")</f>
        <v/>
      </c>
      <c r="R14" s="53"/>
      <c r="S14" s="53"/>
      <c r="T14" s="53"/>
      <c r="U14" s="53"/>
      <c r="V14" s="53"/>
      <c r="W14" s="53"/>
      <c r="X14" s="27"/>
      <c r="Y14" s="27"/>
      <c r="Z14" s="27"/>
      <c r="AA14" s="27"/>
      <c r="AB14" s="57"/>
    </row>
    <row r="15" spans="1:28" ht="13.9" customHeight="1" x14ac:dyDescent="0.25">
      <c r="A15" s="232"/>
      <c r="B15" s="230"/>
      <c r="C15" s="77"/>
      <c r="D15" s="77"/>
      <c r="E15" s="77"/>
      <c r="F15" s="77"/>
      <c r="G15" s="77"/>
      <c r="H15" s="77"/>
      <c r="I15" s="139"/>
      <c r="J15" s="85"/>
      <c r="K15" s="852">
        <f>I45</f>
        <v>0</v>
      </c>
      <c r="L15" s="852"/>
      <c r="M15" s="852"/>
      <c r="N15" s="78"/>
      <c r="O15" s="164"/>
      <c r="P15" s="165"/>
      <c r="Q15" s="52"/>
      <c r="R15" s="53"/>
      <c r="S15" s="53"/>
      <c r="T15" s="53"/>
      <c r="U15" s="53"/>
      <c r="V15" s="53"/>
      <c r="W15" s="53"/>
      <c r="X15" s="27"/>
      <c r="Y15" s="27"/>
      <c r="Z15" s="27"/>
      <c r="AA15" s="27"/>
      <c r="AB15" s="57"/>
    </row>
    <row r="16" spans="1:28" ht="13.9" customHeight="1" x14ac:dyDescent="0.25">
      <c r="A16" s="232"/>
      <c r="B16" s="230"/>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15" customHeight="1" x14ac:dyDescent="0.25">
      <c r="A17" s="232"/>
      <c r="B17" s="230"/>
      <c r="C17" s="77"/>
      <c r="D17" s="77"/>
      <c r="E17" s="77"/>
      <c r="F17" s="77"/>
      <c r="G17" s="77"/>
      <c r="H17" s="77"/>
      <c r="I17" s="139"/>
      <c r="J17" s="84" t="s">
        <v>42</v>
      </c>
      <c r="K17" s="837" t="s">
        <v>48</v>
      </c>
      <c r="L17" s="837"/>
      <c r="M17" s="837"/>
      <c r="N17" s="838"/>
      <c r="O17" s="164"/>
      <c r="P17" s="165"/>
      <c r="Q17" s="52"/>
      <c r="R17" s="53"/>
      <c r="S17" s="53"/>
      <c r="T17" s="53"/>
      <c r="U17" s="53"/>
      <c r="V17" s="53"/>
      <c r="W17" s="53"/>
      <c r="X17" s="27"/>
      <c r="Y17" s="27"/>
      <c r="Z17" s="27"/>
      <c r="AA17" s="27"/>
      <c r="AB17" s="57"/>
    </row>
    <row r="18" spans="1:28" ht="13.9" customHeight="1" x14ac:dyDescent="0.25">
      <c r="A18" s="232"/>
      <c r="B18" s="230"/>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45">
      <c r="A19" s="232"/>
      <c r="B19" s="231"/>
      <c r="C19" s="122"/>
      <c r="D19" s="122"/>
      <c r="E19" s="122"/>
      <c r="F19" s="122"/>
      <c r="G19" s="122"/>
      <c r="H19" s="122"/>
      <c r="I19" s="140"/>
      <c r="J19" s="84" t="s">
        <v>46</v>
      </c>
      <c r="K19" s="837" t="s">
        <v>47</v>
      </c>
      <c r="L19" s="837"/>
      <c r="M19" s="837"/>
      <c r="N19" s="838"/>
      <c r="O19" s="164"/>
      <c r="P19" s="165"/>
      <c r="Q19" s="52"/>
      <c r="R19" s="53"/>
      <c r="S19" s="83"/>
      <c r="T19" s="83"/>
      <c r="U19" s="83"/>
      <c r="V19" s="83"/>
      <c r="W19" s="121" t="str">
        <f>IF(X19&lt;&gt;"","Rechnerische Prüfung durch die","")</f>
        <v/>
      </c>
      <c r="X19" s="800"/>
      <c r="Y19" s="800"/>
      <c r="Z19" s="800"/>
      <c r="AA19" s="27"/>
      <c r="AB19" s="57"/>
    </row>
    <row r="20" spans="1:28" ht="35.65" customHeight="1" thickTop="1" thickBot="1" x14ac:dyDescent="0.3">
      <c r="A20" s="841" t="s">
        <v>81</v>
      </c>
      <c r="B20" s="842"/>
      <c r="C20" s="842"/>
      <c r="D20" s="842"/>
      <c r="E20" s="842"/>
      <c r="F20" s="842"/>
      <c r="G20" s="842"/>
      <c r="H20" s="842"/>
      <c r="I20" s="842"/>
      <c r="J20" s="17"/>
      <c r="K20" s="17"/>
      <c r="L20" s="58"/>
      <c r="M20" s="58"/>
      <c r="N20" s="20"/>
      <c r="O20" s="14"/>
      <c r="P20" s="27"/>
      <c r="Q20" s="27"/>
      <c r="R20" s="27"/>
      <c r="S20" s="27"/>
      <c r="T20" s="27"/>
      <c r="U20" s="27"/>
      <c r="V20" s="27"/>
      <c r="W20" s="27"/>
      <c r="X20" s="17"/>
      <c r="Y20" s="17"/>
      <c r="Z20" s="58"/>
      <c r="AA20" s="58"/>
      <c r="AB20" s="20"/>
    </row>
    <row r="21" spans="1:28" ht="10.15" customHeight="1" thickTop="1" thickBot="1" x14ac:dyDescent="0.3">
      <c r="A21" s="841"/>
      <c r="B21" s="843"/>
      <c r="C21" s="843"/>
      <c r="D21" s="843"/>
      <c r="E21" s="843"/>
      <c r="F21" s="843"/>
      <c r="G21" s="843"/>
      <c r="H21" s="843"/>
      <c r="I21" s="843"/>
      <c r="J21" s="110"/>
      <c r="K21" s="827" t="s">
        <v>28</v>
      </c>
      <c r="L21" s="828"/>
      <c r="M21" s="829"/>
      <c r="N21" s="20"/>
      <c r="O21" s="14"/>
      <c r="P21" s="29"/>
      <c r="Q21" s="29"/>
      <c r="R21" s="29"/>
      <c r="S21" s="29"/>
      <c r="T21" s="29"/>
      <c r="U21" s="29"/>
      <c r="V21" s="29"/>
      <c r="W21" s="29"/>
      <c r="X21" s="48"/>
      <c r="Y21" s="827" t="s">
        <v>28</v>
      </c>
      <c r="Z21" s="828"/>
      <c r="AA21" s="829"/>
      <c r="AB21" s="20"/>
    </row>
    <row r="22" spans="1:28" ht="43.15" customHeight="1" thickTop="1" thickBot="1" x14ac:dyDescent="0.3">
      <c r="A22" s="14"/>
      <c r="B22" s="90" t="s">
        <v>41</v>
      </c>
      <c r="C22" s="844"/>
      <c r="D22" s="845"/>
      <c r="E22" s="845"/>
      <c r="F22" s="845"/>
      <c r="G22" s="845"/>
      <c r="H22" s="846"/>
      <c r="I22" s="91"/>
      <c r="J22" s="25"/>
      <c r="K22" s="830"/>
      <c r="L22" s="831"/>
      <c r="M22" s="832"/>
      <c r="N22" s="20"/>
      <c r="O22" s="14"/>
      <c r="P22" s="803" t="s">
        <v>21</v>
      </c>
      <c r="Q22" s="790" t="str">
        <f>IF(X19&lt;&gt;"",C22,"")</f>
        <v/>
      </c>
      <c r="R22" s="791"/>
      <c r="S22" s="791"/>
      <c r="T22" s="791"/>
      <c r="U22" s="791"/>
      <c r="V22" s="792"/>
      <c r="W22" s="123" t="str">
        <f>IF(X19&lt;&gt;"",I22,"")</f>
        <v/>
      </c>
      <c r="X22" s="25"/>
      <c r="Y22" s="830"/>
      <c r="Z22" s="831"/>
      <c r="AA22" s="832"/>
      <c r="AB22" s="20"/>
    </row>
    <row r="23" spans="1:28" ht="21" customHeight="1" thickBot="1" x14ac:dyDescent="0.3">
      <c r="A23" s="59"/>
      <c r="B23" s="82"/>
      <c r="C23" s="114"/>
      <c r="D23" s="114"/>
      <c r="E23" s="115"/>
      <c r="F23" s="116"/>
      <c r="G23" s="117"/>
      <c r="H23" s="118"/>
      <c r="I23" s="92" t="s">
        <v>51</v>
      </c>
      <c r="J23" s="27"/>
      <c r="K23" s="60"/>
      <c r="L23" s="833" t="s">
        <v>14</v>
      </c>
      <c r="M23" s="834"/>
      <c r="N23" s="20"/>
      <c r="O23" s="59"/>
      <c r="P23" s="804"/>
      <c r="Q23" s="793"/>
      <c r="R23" s="794"/>
      <c r="S23" s="794"/>
      <c r="T23" s="794"/>
      <c r="U23" s="794"/>
      <c r="V23" s="795"/>
      <c r="W23" s="104" t="s">
        <v>51</v>
      </c>
      <c r="X23" s="27"/>
      <c r="Y23" s="60"/>
      <c r="Z23" s="833" t="s">
        <v>14</v>
      </c>
      <c r="AA23" s="834"/>
      <c r="AB23" s="20"/>
    </row>
    <row r="24" spans="1:28" ht="38.450000000000003" customHeight="1" thickBot="1" x14ac:dyDescent="0.3">
      <c r="A24" s="14"/>
      <c r="B24" s="30" t="s">
        <v>12</v>
      </c>
      <c r="C24" s="79" t="s">
        <v>8</v>
      </c>
      <c r="D24" s="80" t="s">
        <v>9</v>
      </c>
      <c r="E24" s="81" t="s">
        <v>10</v>
      </c>
      <c r="F24" s="847" t="s">
        <v>54</v>
      </c>
      <c r="G24" s="848"/>
      <c r="H24" s="848"/>
      <c r="I24" s="849"/>
      <c r="J24" s="26"/>
      <c r="K24" s="30" t="s">
        <v>12</v>
      </c>
      <c r="L24" s="43" t="s">
        <v>18</v>
      </c>
      <c r="M24" s="95" t="s">
        <v>20</v>
      </c>
      <c r="N24" s="20"/>
      <c r="O24" s="14"/>
      <c r="P24" s="30" t="s">
        <v>12</v>
      </c>
      <c r="Q24" s="35" t="s">
        <v>8</v>
      </c>
      <c r="R24" s="36" t="s">
        <v>9</v>
      </c>
      <c r="S24" s="37" t="s">
        <v>10</v>
      </c>
      <c r="T24" s="821" t="s">
        <v>11</v>
      </c>
      <c r="U24" s="822"/>
      <c r="V24" s="822"/>
      <c r="W24" s="823"/>
      <c r="X24" s="26"/>
      <c r="Y24" s="30" t="s">
        <v>12</v>
      </c>
      <c r="Z24" s="43" t="s">
        <v>18</v>
      </c>
      <c r="AA24" s="95" t="s">
        <v>20</v>
      </c>
      <c r="AB24" s="20"/>
    </row>
    <row r="25" spans="1:28" ht="14.25" x14ac:dyDescent="0.3">
      <c r="A25" s="14"/>
      <c r="B25" s="31" t="str">
        <f>"Jan. "&amp;$I$22</f>
        <v xml:space="preserve">Jan. </v>
      </c>
      <c r="C25" s="4"/>
      <c r="D25" s="4"/>
      <c r="E25" s="38">
        <f t="shared" ref="E25:E36" si="0">SUM(C25:D25)</f>
        <v>0</v>
      </c>
      <c r="F25" s="818" t="s">
        <v>0</v>
      </c>
      <c r="G25" s="819"/>
      <c r="H25" s="820"/>
      <c r="I25" s="915"/>
      <c r="J25" s="17"/>
      <c r="K25" s="31" t="str">
        <f>"Jan. "&amp;$I$22</f>
        <v xml:space="preserve">Jan. </v>
      </c>
      <c r="L25" s="9"/>
      <c r="M25" s="96"/>
      <c r="N25" s="20"/>
      <c r="O25" s="14"/>
      <c r="P25" s="31" t="str">
        <f>"Jan. "&amp;$I$22</f>
        <v xml:space="preserve">Jan. </v>
      </c>
      <c r="Q25" s="124" t="str">
        <f t="shared" ref="Q25:Q36" si="1">IF($X$19&lt;&gt;"",C25,"")</f>
        <v/>
      </c>
      <c r="R25" s="124" t="str">
        <f t="shared" ref="R25:R36" si="2">IF($X$19&lt;&gt;"",D25,"")</f>
        <v/>
      </c>
      <c r="S25" s="38">
        <f t="shared" ref="S25:S36" si="3">SUM(Q25:R25)</f>
        <v>0</v>
      </c>
      <c r="T25" s="818" t="s">
        <v>0</v>
      </c>
      <c r="U25" s="819"/>
      <c r="V25" s="820"/>
      <c r="W25" s="796" t="str">
        <f>IF($X$19&lt;&gt;"",I25,"")</f>
        <v/>
      </c>
      <c r="X25" s="17"/>
      <c r="Y25" s="44" t="str">
        <f>"Jan. "&amp;$I$22</f>
        <v xml:space="preserve">Jan. </v>
      </c>
      <c r="Z25" s="125" t="str">
        <f t="shared" ref="Z25:Z36" si="4">IF($X$19&lt;&gt;"",L25,"")</f>
        <v/>
      </c>
      <c r="AA25" s="126" t="str">
        <f t="shared" ref="AA25:AA36" si="5">IF($X$19&lt;&gt;"",M25,"")</f>
        <v/>
      </c>
      <c r="AB25" s="20"/>
    </row>
    <row r="26" spans="1:28" ht="14.25" x14ac:dyDescent="0.3">
      <c r="A26" s="14"/>
      <c r="B26" s="32" t="str">
        <f>"Feb. "&amp;$I$22</f>
        <v xml:space="preserve">Feb. </v>
      </c>
      <c r="C26" s="4"/>
      <c r="D26" s="5"/>
      <c r="E26" s="39">
        <f t="shared" si="0"/>
        <v>0</v>
      </c>
      <c r="F26" s="808"/>
      <c r="G26" s="809"/>
      <c r="H26" s="810"/>
      <c r="I26" s="916"/>
      <c r="J26" s="17"/>
      <c r="K26" s="45" t="str">
        <f>"Feb. "&amp;$I$22</f>
        <v xml:space="preserve">Feb. </v>
      </c>
      <c r="L26" s="9"/>
      <c r="M26" s="97"/>
      <c r="N26" s="20"/>
      <c r="O26" s="14"/>
      <c r="P26" s="32" t="str">
        <f>"Feb. "&amp;$I$22</f>
        <v xml:space="preserve">Feb. </v>
      </c>
      <c r="Q26" s="124" t="str">
        <f t="shared" si="1"/>
        <v/>
      </c>
      <c r="R26" s="124" t="str">
        <f t="shared" si="2"/>
        <v/>
      </c>
      <c r="S26" s="39">
        <f t="shared" si="3"/>
        <v>0</v>
      </c>
      <c r="T26" s="808"/>
      <c r="U26" s="809"/>
      <c r="V26" s="810"/>
      <c r="W26" s="783"/>
      <c r="X26" s="17"/>
      <c r="Y26" s="45" t="str">
        <f>"Feb. "&amp;$I$22</f>
        <v xml:space="preserve">Feb. </v>
      </c>
      <c r="Z26" s="125" t="str">
        <f t="shared" si="4"/>
        <v/>
      </c>
      <c r="AA26" s="126" t="str">
        <f t="shared" si="5"/>
        <v/>
      </c>
      <c r="AB26" s="20"/>
    </row>
    <row r="27" spans="1:28" ht="14.25" x14ac:dyDescent="0.3">
      <c r="A27" s="14"/>
      <c r="B27" s="32" t="str">
        <f>"März "&amp;$I$22</f>
        <v xml:space="preserve">März </v>
      </c>
      <c r="C27" s="4"/>
      <c r="D27" s="5"/>
      <c r="E27" s="39">
        <f t="shared" si="0"/>
        <v>0</v>
      </c>
      <c r="F27" s="805" t="s">
        <v>1</v>
      </c>
      <c r="G27" s="806"/>
      <c r="H27" s="807"/>
      <c r="I27" s="917"/>
      <c r="J27" s="17"/>
      <c r="K27" s="45" t="str">
        <f>"März "&amp;$I$22</f>
        <v xml:space="preserve">März </v>
      </c>
      <c r="L27" s="9"/>
      <c r="M27" s="98"/>
      <c r="N27" s="20"/>
      <c r="O27" s="14"/>
      <c r="P27" s="32" t="str">
        <f>"März "&amp;$I$22</f>
        <v xml:space="preserve">März </v>
      </c>
      <c r="Q27" s="124" t="str">
        <f t="shared" si="1"/>
        <v/>
      </c>
      <c r="R27" s="124" t="str">
        <f t="shared" si="2"/>
        <v/>
      </c>
      <c r="S27" s="39">
        <f t="shared" si="3"/>
        <v>0</v>
      </c>
      <c r="T27" s="805" t="s">
        <v>1</v>
      </c>
      <c r="U27" s="806"/>
      <c r="V27" s="807"/>
      <c r="W27" s="782" t="str">
        <f>IF($X$19&lt;&gt;"",I27,"")</f>
        <v/>
      </c>
      <c r="X27" s="17"/>
      <c r="Y27" s="45" t="str">
        <f>"März "&amp;$I$22</f>
        <v xml:space="preserve">März </v>
      </c>
      <c r="Z27" s="125" t="str">
        <f t="shared" si="4"/>
        <v/>
      </c>
      <c r="AA27" s="126" t="str">
        <f t="shared" si="5"/>
        <v/>
      </c>
      <c r="AB27" s="20"/>
    </row>
    <row r="28" spans="1:28" ht="14.25" x14ac:dyDescent="0.3">
      <c r="A28" s="14"/>
      <c r="B28" s="32" t="str">
        <f>"Apr. "&amp;$I$22</f>
        <v xml:space="preserve">Apr. </v>
      </c>
      <c r="C28" s="4"/>
      <c r="D28" s="5"/>
      <c r="E28" s="39">
        <f t="shared" si="0"/>
        <v>0</v>
      </c>
      <c r="F28" s="808"/>
      <c r="G28" s="809"/>
      <c r="H28" s="810"/>
      <c r="I28" s="916"/>
      <c r="J28" s="17"/>
      <c r="K28" s="45" t="str">
        <f>"April "&amp;$I$22</f>
        <v xml:space="preserve">April </v>
      </c>
      <c r="L28" s="9"/>
      <c r="M28" s="98"/>
      <c r="N28" s="20"/>
      <c r="O28" s="14"/>
      <c r="P28" s="32" t="str">
        <f>"Apr. "&amp;$I$22</f>
        <v xml:space="preserve">Apr. </v>
      </c>
      <c r="Q28" s="124" t="str">
        <f t="shared" si="1"/>
        <v/>
      </c>
      <c r="R28" s="124" t="str">
        <f t="shared" si="2"/>
        <v/>
      </c>
      <c r="S28" s="39">
        <f t="shared" si="3"/>
        <v>0</v>
      </c>
      <c r="T28" s="808"/>
      <c r="U28" s="809"/>
      <c r="V28" s="810"/>
      <c r="W28" s="783"/>
      <c r="X28" s="17"/>
      <c r="Y28" s="45" t="str">
        <f>"April "&amp;$I$22</f>
        <v xml:space="preserve">April </v>
      </c>
      <c r="Z28" s="125" t="str">
        <f t="shared" si="4"/>
        <v/>
      </c>
      <c r="AA28" s="126" t="str">
        <f t="shared" si="5"/>
        <v/>
      </c>
      <c r="AB28" s="20"/>
    </row>
    <row r="29" spans="1:28" ht="14.25" x14ac:dyDescent="0.3">
      <c r="A29" s="14"/>
      <c r="B29" s="32" t="str">
        <f>"Mai "&amp;$I$22</f>
        <v xml:space="preserve">Mai </v>
      </c>
      <c r="C29" s="4"/>
      <c r="D29" s="5"/>
      <c r="E29" s="39">
        <f t="shared" si="0"/>
        <v>0</v>
      </c>
      <c r="F29" s="805" t="s">
        <v>13</v>
      </c>
      <c r="G29" s="806"/>
      <c r="H29" s="807"/>
      <c r="I29" s="917"/>
      <c r="J29" s="17"/>
      <c r="K29" s="45" t="str">
        <f>"Mai "&amp;$I$22</f>
        <v xml:space="preserve">Mai </v>
      </c>
      <c r="L29" s="9"/>
      <c r="M29" s="98"/>
      <c r="N29" s="20"/>
      <c r="O29" s="14"/>
      <c r="P29" s="32" t="str">
        <f>"Mai "&amp;$I$22</f>
        <v xml:space="preserve">Mai </v>
      </c>
      <c r="Q29" s="124" t="str">
        <f t="shared" si="1"/>
        <v/>
      </c>
      <c r="R29" s="124" t="str">
        <f t="shared" si="2"/>
        <v/>
      </c>
      <c r="S29" s="39">
        <f t="shared" si="3"/>
        <v>0</v>
      </c>
      <c r="T29" s="805" t="s">
        <v>13</v>
      </c>
      <c r="U29" s="806"/>
      <c r="V29" s="807"/>
      <c r="W29" s="782" t="str">
        <f>IF($X$19&lt;&gt;"",I29,"")</f>
        <v/>
      </c>
      <c r="X29" s="17"/>
      <c r="Y29" s="45" t="str">
        <f>"Mai "&amp;$I$22</f>
        <v xml:space="preserve">Mai </v>
      </c>
      <c r="Z29" s="125" t="str">
        <f t="shared" si="4"/>
        <v/>
      </c>
      <c r="AA29" s="126" t="str">
        <f t="shared" si="5"/>
        <v/>
      </c>
      <c r="AB29" s="20"/>
    </row>
    <row r="30" spans="1:28" ht="14.25" x14ac:dyDescent="0.3">
      <c r="A30" s="14"/>
      <c r="B30" s="32" t="str">
        <f>"Juni "&amp;$I$22</f>
        <v xml:space="preserve">Juni </v>
      </c>
      <c r="C30" s="4"/>
      <c r="D30" s="5"/>
      <c r="E30" s="39">
        <f t="shared" si="0"/>
        <v>0</v>
      </c>
      <c r="F30" s="808"/>
      <c r="G30" s="809"/>
      <c r="H30" s="810"/>
      <c r="I30" s="916"/>
      <c r="J30" s="17"/>
      <c r="K30" s="45" t="str">
        <f>"Juni "&amp;$I$22</f>
        <v xml:space="preserve">Juni </v>
      </c>
      <c r="L30" s="9"/>
      <c r="M30" s="98"/>
      <c r="N30" s="20"/>
      <c r="O30" s="14"/>
      <c r="P30" s="32" t="str">
        <f>"Juni "&amp;$I$22</f>
        <v xml:space="preserve">Juni </v>
      </c>
      <c r="Q30" s="124" t="str">
        <f t="shared" si="1"/>
        <v/>
      </c>
      <c r="R30" s="124" t="str">
        <f t="shared" si="2"/>
        <v/>
      </c>
      <c r="S30" s="39">
        <f t="shared" si="3"/>
        <v>0</v>
      </c>
      <c r="T30" s="808"/>
      <c r="U30" s="809"/>
      <c r="V30" s="810"/>
      <c r="W30" s="783"/>
      <c r="X30" s="17"/>
      <c r="Y30" s="45" t="str">
        <f>"Juni "&amp;$I$22</f>
        <v xml:space="preserve">Juni </v>
      </c>
      <c r="Z30" s="125" t="str">
        <f t="shared" si="4"/>
        <v/>
      </c>
      <c r="AA30" s="126" t="str">
        <f t="shared" si="5"/>
        <v/>
      </c>
      <c r="AB30" s="20"/>
    </row>
    <row r="31" spans="1:28" ht="13.9" customHeight="1" x14ac:dyDescent="0.3">
      <c r="A31" s="14"/>
      <c r="B31" s="32" t="str">
        <f>"Juli "&amp;$I$22</f>
        <v xml:space="preserve">Juli </v>
      </c>
      <c r="C31" s="4"/>
      <c r="D31" s="5"/>
      <c r="E31" s="39">
        <f t="shared" si="0"/>
        <v>0</v>
      </c>
      <c r="F31" s="897" t="s">
        <v>2</v>
      </c>
      <c r="G31" s="898"/>
      <c r="H31" s="898"/>
      <c r="I31" s="765"/>
      <c r="J31" s="17"/>
      <c r="K31" s="45" t="str">
        <f>"Juli "&amp;$I$22</f>
        <v xml:space="preserve">Juli </v>
      </c>
      <c r="L31" s="9"/>
      <c r="M31" s="98"/>
      <c r="N31" s="20"/>
      <c r="O31" s="14"/>
      <c r="P31" s="32" t="str">
        <f>"Juli "&amp;$I$22</f>
        <v xml:space="preserve">Juli </v>
      </c>
      <c r="Q31" s="124" t="str">
        <f t="shared" si="1"/>
        <v/>
      </c>
      <c r="R31" s="124" t="str">
        <f t="shared" si="2"/>
        <v/>
      </c>
      <c r="S31" s="39">
        <f t="shared" si="3"/>
        <v>0</v>
      </c>
      <c r="T31" s="897" t="s">
        <v>2</v>
      </c>
      <c r="U31" s="898"/>
      <c r="V31" s="898"/>
      <c r="W31" s="782" t="str">
        <f>IF($X$19&lt;&gt;"",I31,"")</f>
        <v/>
      </c>
      <c r="X31" s="17"/>
      <c r="Y31" s="45" t="str">
        <f>"Juli "&amp;$I$22</f>
        <v xml:space="preserve">Juli </v>
      </c>
      <c r="Z31" s="125" t="str">
        <f t="shared" si="4"/>
        <v/>
      </c>
      <c r="AA31" s="126" t="str">
        <f t="shared" si="5"/>
        <v/>
      </c>
      <c r="AB31" s="20"/>
    </row>
    <row r="32" spans="1:28" ht="14.25" x14ac:dyDescent="0.3">
      <c r="A32" s="14"/>
      <c r="B32" s="32" t="str">
        <f>"Aug. "&amp;$I$22</f>
        <v xml:space="preserve">Aug. </v>
      </c>
      <c r="C32" s="4"/>
      <c r="D32" s="5"/>
      <c r="E32" s="39">
        <f t="shared" si="0"/>
        <v>0</v>
      </c>
      <c r="F32" s="897"/>
      <c r="G32" s="898"/>
      <c r="H32" s="898"/>
      <c r="I32" s="765"/>
      <c r="J32" s="17"/>
      <c r="K32" s="45" t="str">
        <f>"Aug. "&amp;$I$22</f>
        <v xml:space="preserve">Aug. </v>
      </c>
      <c r="L32" s="9"/>
      <c r="M32" s="98"/>
      <c r="N32" s="20"/>
      <c r="O32" s="14"/>
      <c r="P32" s="32" t="str">
        <f>"Aug. "&amp;$I$22</f>
        <v xml:space="preserve">Aug. </v>
      </c>
      <c r="Q32" s="124" t="str">
        <f t="shared" si="1"/>
        <v/>
      </c>
      <c r="R32" s="124" t="str">
        <f t="shared" si="2"/>
        <v/>
      </c>
      <c r="S32" s="39">
        <f t="shared" si="3"/>
        <v>0</v>
      </c>
      <c r="T32" s="897"/>
      <c r="U32" s="898"/>
      <c r="V32" s="898"/>
      <c r="W32" s="783"/>
      <c r="X32" s="17"/>
      <c r="Y32" s="45" t="str">
        <f>"Aug. "&amp;$I$22</f>
        <v xml:space="preserve">Aug. </v>
      </c>
      <c r="Z32" s="125" t="str">
        <f t="shared" si="4"/>
        <v/>
      </c>
      <c r="AA32" s="126" t="str">
        <f t="shared" si="5"/>
        <v/>
      </c>
      <c r="AB32" s="20"/>
    </row>
    <row r="33" spans="1:28" ht="14.25" x14ac:dyDescent="0.3">
      <c r="A33" s="14"/>
      <c r="B33" s="32" t="str">
        <f>"Sep. "&amp;$I$22</f>
        <v xml:space="preserve">Sep. </v>
      </c>
      <c r="C33" s="4"/>
      <c r="D33" s="5"/>
      <c r="E33" s="39">
        <f t="shared" si="0"/>
        <v>0</v>
      </c>
      <c r="F33" s="759" t="s">
        <v>3</v>
      </c>
      <c r="G33" s="760"/>
      <c r="H33" s="760"/>
      <c r="I33" s="765"/>
      <c r="J33" s="17"/>
      <c r="K33" s="45" t="str">
        <f>"Sep. "&amp;$I$22</f>
        <v xml:space="preserve">Sep. </v>
      </c>
      <c r="L33" s="9"/>
      <c r="M33" s="98"/>
      <c r="N33" s="20"/>
      <c r="O33" s="14"/>
      <c r="P33" s="32" t="str">
        <f>"Sep. "&amp;$I$22</f>
        <v xml:space="preserve">Sep. </v>
      </c>
      <c r="Q33" s="124" t="str">
        <f t="shared" si="1"/>
        <v/>
      </c>
      <c r="R33" s="124" t="str">
        <f t="shared" si="2"/>
        <v/>
      </c>
      <c r="S33" s="39">
        <f t="shared" si="3"/>
        <v>0</v>
      </c>
      <c r="T33" s="759" t="s">
        <v>3</v>
      </c>
      <c r="U33" s="760"/>
      <c r="V33" s="760"/>
      <c r="W33" s="782" t="str">
        <f>IF($X$19&lt;&gt;"",I33,"")</f>
        <v/>
      </c>
      <c r="X33" s="17"/>
      <c r="Y33" s="45" t="str">
        <f>"Sep. "&amp;$I$22</f>
        <v xml:space="preserve">Sep. </v>
      </c>
      <c r="Z33" s="125" t="str">
        <f t="shared" si="4"/>
        <v/>
      </c>
      <c r="AA33" s="126" t="str">
        <f t="shared" si="5"/>
        <v/>
      </c>
      <c r="AB33" s="20"/>
    </row>
    <row r="34" spans="1:28" ht="14.25" x14ac:dyDescent="0.3">
      <c r="A34" s="14"/>
      <c r="B34" s="32" t="str">
        <f>"Okt. "&amp;$I$22</f>
        <v xml:space="preserve">Okt. </v>
      </c>
      <c r="C34" s="4"/>
      <c r="D34" s="5"/>
      <c r="E34" s="39">
        <f t="shared" si="0"/>
        <v>0</v>
      </c>
      <c r="F34" s="759"/>
      <c r="G34" s="760"/>
      <c r="H34" s="760"/>
      <c r="I34" s="765"/>
      <c r="J34" s="17"/>
      <c r="K34" s="45" t="str">
        <f>"Okt. "&amp;$I$22</f>
        <v xml:space="preserve">Okt. </v>
      </c>
      <c r="L34" s="9"/>
      <c r="M34" s="98"/>
      <c r="N34" s="20"/>
      <c r="O34" s="14"/>
      <c r="P34" s="32" t="str">
        <f>"Okt. "&amp;$I$22</f>
        <v xml:space="preserve">Okt. </v>
      </c>
      <c r="Q34" s="124" t="str">
        <f t="shared" si="1"/>
        <v/>
      </c>
      <c r="R34" s="124" t="str">
        <f t="shared" si="2"/>
        <v/>
      </c>
      <c r="S34" s="39">
        <f t="shared" si="3"/>
        <v>0</v>
      </c>
      <c r="T34" s="759"/>
      <c r="U34" s="760"/>
      <c r="V34" s="760"/>
      <c r="W34" s="783"/>
      <c r="X34" s="17"/>
      <c r="Y34" s="45" t="str">
        <f>"Okt. "&amp;$I$22</f>
        <v xml:space="preserve">Okt. </v>
      </c>
      <c r="Z34" s="125" t="str">
        <f t="shared" si="4"/>
        <v/>
      </c>
      <c r="AA34" s="126" t="str">
        <f t="shared" si="5"/>
        <v/>
      </c>
      <c r="AB34" s="20"/>
    </row>
    <row r="35" spans="1:28" ht="14.25" x14ac:dyDescent="0.3">
      <c r="A35" s="14"/>
      <c r="B35" s="32" t="str">
        <f>"Nov. "&amp;$I$22</f>
        <v xml:space="preserve">Nov. </v>
      </c>
      <c r="C35" s="4"/>
      <c r="D35" s="5"/>
      <c r="E35" s="39">
        <f t="shared" si="0"/>
        <v>0</v>
      </c>
      <c r="F35" s="759" t="s">
        <v>4</v>
      </c>
      <c r="G35" s="760"/>
      <c r="H35" s="760"/>
      <c r="I35" s="765"/>
      <c r="J35" s="17"/>
      <c r="K35" s="45" t="str">
        <f>"Nov. "&amp;$I$22</f>
        <v xml:space="preserve">Nov. </v>
      </c>
      <c r="L35" s="9"/>
      <c r="M35" s="98"/>
      <c r="N35" s="20"/>
      <c r="O35" s="14"/>
      <c r="P35" s="32" t="str">
        <f>"Nov. "&amp;$I$22</f>
        <v xml:space="preserve">Nov. </v>
      </c>
      <c r="Q35" s="124" t="str">
        <f t="shared" si="1"/>
        <v/>
      </c>
      <c r="R35" s="124" t="str">
        <f t="shared" si="2"/>
        <v/>
      </c>
      <c r="S35" s="39">
        <f t="shared" si="3"/>
        <v>0</v>
      </c>
      <c r="T35" s="759" t="s">
        <v>4</v>
      </c>
      <c r="U35" s="760"/>
      <c r="V35" s="760"/>
      <c r="W35" s="911" t="str">
        <f>IF($X$19&lt;&gt;"",I35,"")</f>
        <v/>
      </c>
      <c r="X35" s="17"/>
      <c r="Y35" s="45" t="str">
        <f>"Nov. "&amp;$I$22</f>
        <v xml:space="preserve">Nov. </v>
      </c>
      <c r="Z35" s="125" t="str">
        <f t="shared" si="4"/>
        <v/>
      </c>
      <c r="AA35" s="126" t="str">
        <f t="shared" si="5"/>
        <v/>
      </c>
      <c r="AB35" s="20"/>
    </row>
    <row r="36" spans="1:28" ht="15" thickBot="1" x14ac:dyDescent="0.35">
      <c r="A36" s="14"/>
      <c r="B36" s="33" t="str">
        <f>"Dez. "&amp;$I$22</f>
        <v xml:space="preserve">Dez. </v>
      </c>
      <c r="C36" s="4"/>
      <c r="D36" s="8"/>
      <c r="E36" s="40">
        <f t="shared" si="0"/>
        <v>0</v>
      </c>
      <c r="F36" s="767"/>
      <c r="G36" s="768"/>
      <c r="H36" s="768"/>
      <c r="I36" s="766"/>
      <c r="J36" s="17"/>
      <c r="K36" s="45" t="str">
        <f>"Dez. "&amp;$I$22</f>
        <v xml:space="preserve">Dez. </v>
      </c>
      <c r="L36" s="9"/>
      <c r="M36" s="99"/>
      <c r="N36" s="20"/>
      <c r="O36" s="14"/>
      <c r="P36" s="33" t="str">
        <f>"Dez. "&amp;$I$22</f>
        <v xml:space="preserve">Dez. </v>
      </c>
      <c r="Q36" s="124" t="str">
        <f t="shared" si="1"/>
        <v/>
      </c>
      <c r="R36" s="124" t="str">
        <f t="shared" si="2"/>
        <v/>
      </c>
      <c r="S36" s="40">
        <f t="shared" si="3"/>
        <v>0</v>
      </c>
      <c r="T36" s="767"/>
      <c r="U36" s="768"/>
      <c r="V36" s="768"/>
      <c r="W36" s="912"/>
      <c r="X36" s="17"/>
      <c r="Y36" s="45" t="str">
        <f>"Dez. "&amp;$I$22</f>
        <v xml:space="preserve">Dez. </v>
      </c>
      <c r="Z36" s="125" t="str">
        <f t="shared" si="4"/>
        <v/>
      </c>
      <c r="AA36" s="126" t="str">
        <f t="shared" si="5"/>
        <v/>
      </c>
      <c r="AB36" s="20"/>
    </row>
    <row r="37" spans="1:28" ht="18.600000000000001" customHeight="1" thickBot="1" x14ac:dyDescent="0.3">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9" customHeight="1" x14ac:dyDescent="0.3">
      <c r="A38" s="14"/>
      <c r="B38" s="47" t="s">
        <v>25</v>
      </c>
      <c r="C38" s="17"/>
      <c r="D38" s="17"/>
      <c r="E38" s="17"/>
      <c r="F38" s="27"/>
      <c r="G38" s="27"/>
      <c r="H38" s="27"/>
      <c r="I38" s="94"/>
      <c r="J38" s="27"/>
      <c r="K38" s="853" t="s">
        <v>27</v>
      </c>
      <c r="L38" s="854"/>
      <c r="M38" s="855"/>
      <c r="N38" s="20"/>
      <c r="O38" s="14"/>
      <c r="P38" s="47" t="s">
        <v>25</v>
      </c>
      <c r="Q38" s="17"/>
      <c r="R38" s="17"/>
      <c r="S38" s="17"/>
      <c r="T38" s="27"/>
      <c r="U38" s="27"/>
      <c r="V38" s="27"/>
      <c r="W38" s="94"/>
      <c r="X38" s="27"/>
      <c r="Y38" s="853" t="s">
        <v>27</v>
      </c>
      <c r="Z38" s="854"/>
      <c r="AA38" s="855"/>
      <c r="AB38" s="20"/>
    </row>
    <row r="39" spans="1:28" ht="14.25" thickBot="1" x14ac:dyDescent="0.3">
      <c r="A39" s="14"/>
      <c r="B39" s="908" t="s">
        <v>31</v>
      </c>
      <c r="C39" s="909"/>
      <c r="D39" s="909"/>
      <c r="E39" s="909"/>
      <c r="F39" s="909"/>
      <c r="G39" s="909"/>
      <c r="H39" s="909"/>
      <c r="I39" s="910"/>
      <c r="J39" s="28"/>
      <c r="K39" s="856"/>
      <c r="L39" s="857"/>
      <c r="M39" s="858"/>
      <c r="N39" s="20"/>
      <c r="O39" s="14"/>
      <c r="P39" s="872" t="s">
        <v>31</v>
      </c>
      <c r="Q39" s="873"/>
      <c r="R39" s="873"/>
      <c r="S39" s="873"/>
      <c r="T39" s="873"/>
      <c r="U39" s="873"/>
      <c r="V39" s="873"/>
      <c r="W39" s="874"/>
      <c r="X39" s="28"/>
      <c r="Y39" s="856"/>
      <c r="Z39" s="857"/>
      <c r="AA39" s="858"/>
      <c r="AB39" s="20"/>
    </row>
    <row r="40" spans="1:28" ht="13.9" customHeight="1" x14ac:dyDescent="0.25">
      <c r="A40" s="14"/>
      <c r="B40" s="761" t="s">
        <v>24</v>
      </c>
      <c r="C40" s="762"/>
      <c r="D40" s="776" t="s">
        <v>19</v>
      </c>
      <c r="E40" s="776"/>
      <c r="F40" s="776"/>
      <c r="G40" s="776"/>
      <c r="H40" s="102"/>
      <c r="I40" s="899">
        <f>E37+I37</f>
        <v>0</v>
      </c>
      <c r="J40" s="17"/>
      <c r="K40" s="903" t="s">
        <v>32</v>
      </c>
      <c r="L40" s="904"/>
      <c r="M40" s="905"/>
      <c r="N40" s="20"/>
      <c r="O40" s="14"/>
      <c r="P40" s="761" t="s">
        <v>24</v>
      </c>
      <c r="Q40" s="762"/>
      <c r="R40" s="776" t="s">
        <v>19</v>
      </c>
      <c r="S40" s="776"/>
      <c r="T40" s="776"/>
      <c r="U40" s="776"/>
      <c r="V40" s="913">
        <f>S37+W37</f>
        <v>0</v>
      </c>
      <c r="W40" s="899"/>
      <c r="X40" s="17"/>
      <c r="Y40" s="869" t="s">
        <v>32</v>
      </c>
      <c r="Z40" s="870"/>
      <c r="AA40" s="871"/>
      <c r="AB40" s="20"/>
    </row>
    <row r="41" spans="1:28" ht="13.9" customHeight="1" thickBot="1" x14ac:dyDescent="0.3">
      <c r="A41" s="14"/>
      <c r="B41" s="763"/>
      <c r="C41" s="764"/>
      <c r="D41" s="777"/>
      <c r="E41" s="777"/>
      <c r="F41" s="777"/>
      <c r="G41" s="777"/>
      <c r="H41" s="103"/>
      <c r="I41" s="900"/>
      <c r="J41" s="89"/>
      <c r="K41" s="875" t="s">
        <v>29</v>
      </c>
      <c r="L41" s="49" t="s">
        <v>16</v>
      </c>
      <c r="M41" s="864">
        <f>IF(L37&gt;0,I40/L37,0)</f>
        <v>0</v>
      </c>
      <c r="N41" s="20"/>
      <c r="O41" s="14"/>
      <c r="P41" s="763"/>
      <c r="Q41" s="764"/>
      <c r="R41" s="777"/>
      <c r="S41" s="777"/>
      <c r="T41" s="777"/>
      <c r="U41" s="777"/>
      <c r="V41" s="914"/>
      <c r="W41" s="900"/>
      <c r="X41" s="89"/>
      <c r="Y41" s="875" t="s">
        <v>29</v>
      </c>
      <c r="Z41" s="49" t="s">
        <v>16</v>
      </c>
      <c r="AA41" s="864">
        <f>IF(Z37&gt;0,V40/Z37,0)</f>
        <v>0</v>
      </c>
      <c r="AB41" s="20"/>
    </row>
    <row r="42" spans="1:28" ht="13.9" customHeight="1" thickBot="1" x14ac:dyDescent="0.3">
      <c r="A42" s="14"/>
      <c r="B42" s="64"/>
      <c r="C42" s="27"/>
      <c r="D42" s="27"/>
      <c r="E42" s="27"/>
      <c r="F42" s="27"/>
      <c r="G42" s="27"/>
      <c r="H42" s="27"/>
      <c r="I42" s="27"/>
      <c r="J42" s="902"/>
      <c r="K42" s="876"/>
      <c r="L42" s="145" t="s">
        <v>55</v>
      </c>
      <c r="M42" s="865"/>
      <c r="N42" s="20"/>
      <c r="O42" s="14"/>
      <c r="P42" s="65"/>
      <c r="Q42" s="65"/>
      <c r="R42" s="65"/>
      <c r="S42" s="65"/>
      <c r="T42" s="65"/>
      <c r="U42" s="65"/>
      <c r="V42" s="65"/>
      <c r="W42" s="65"/>
      <c r="X42" s="866"/>
      <c r="Y42" s="876"/>
      <c r="Z42" s="145" t="s">
        <v>57</v>
      </c>
      <c r="AA42" s="865"/>
      <c r="AB42" s="20"/>
    </row>
    <row r="43" spans="1:28" ht="21" customHeight="1" thickTop="1" thickBot="1" x14ac:dyDescent="0.3">
      <c r="A43" s="14"/>
      <c r="B43" s="770" t="s">
        <v>50</v>
      </c>
      <c r="C43" s="771"/>
      <c r="D43" s="771"/>
      <c r="E43" s="771"/>
      <c r="F43" s="771"/>
      <c r="G43" s="771"/>
      <c r="H43" s="771"/>
      <c r="I43" s="772"/>
      <c r="J43" s="902"/>
      <c r="K43" s="66" t="s">
        <v>30</v>
      </c>
      <c r="L43" s="67"/>
      <c r="M43" s="101"/>
      <c r="N43" s="20"/>
      <c r="O43" s="14"/>
      <c r="P43" s="68" t="s">
        <v>36</v>
      </c>
      <c r="Q43" s="65"/>
      <c r="R43" s="65"/>
      <c r="S43" s="65"/>
      <c r="T43" s="65"/>
      <c r="U43" s="65"/>
      <c r="V43" s="65"/>
      <c r="W43" s="65"/>
      <c r="X43" s="866"/>
      <c r="Y43" s="66" t="s">
        <v>30</v>
      </c>
      <c r="Z43" s="67"/>
      <c r="AA43" s="101"/>
      <c r="AB43" s="20"/>
    </row>
    <row r="44" spans="1:28" ht="15" customHeight="1" thickTop="1" x14ac:dyDescent="0.25">
      <c r="A44" s="14"/>
      <c r="B44" s="773"/>
      <c r="C44" s="774"/>
      <c r="D44" s="774"/>
      <c r="E44" s="774"/>
      <c r="F44" s="774"/>
      <c r="G44" s="774"/>
      <c r="H44" s="774"/>
      <c r="I44" s="775"/>
      <c r="J44" s="902"/>
      <c r="K44" s="761" t="s">
        <v>26</v>
      </c>
      <c r="L44" s="762"/>
      <c r="M44" s="892">
        <f>M41*M37</f>
        <v>0</v>
      </c>
      <c r="N44" s="20"/>
      <c r="O44" s="14"/>
      <c r="P44" s="877"/>
      <c r="Q44" s="878"/>
      <c r="R44" s="878"/>
      <c r="S44" s="878"/>
      <c r="T44" s="878"/>
      <c r="U44" s="878"/>
      <c r="V44" s="878"/>
      <c r="W44" s="879"/>
      <c r="X44" s="866"/>
      <c r="Y44" s="761" t="s">
        <v>26</v>
      </c>
      <c r="Z44" s="762"/>
      <c r="AA44" s="892">
        <f>AA41*AA37</f>
        <v>0</v>
      </c>
      <c r="AB44" s="20"/>
    </row>
    <row r="45" spans="1:28" ht="18" customHeight="1" thickBot="1" x14ac:dyDescent="0.3">
      <c r="A45" s="14"/>
      <c r="B45" s="132" t="s">
        <v>37</v>
      </c>
      <c r="C45" s="119"/>
      <c r="D45" s="119"/>
      <c r="E45" s="119"/>
      <c r="F45" s="120"/>
      <c r="G45" s="111"/>
      <c r="H45" s="112"/>
      <c r="I45" s="113">
        <f>IF(L37&gt;0,M44,I40)</f>
        <v>0</v>
      </c>
      <c r="J45" s="902"/>
      <c r="K45" s="763"/>
      <c r="L45" s="764"/>
      <c r="M45" s="893"/>
      <c r="N45" s="20"/>
      <c r="O45" s="14"/>
      <c r="P45" s="880"/>
      <c r="Q45" s="881"/>
      <c r="R45" s="881"/>
      <c r="S45" s="881"/>
      <c r="T45" s="881"/>
      <c r="U45" s="881"/>
      <c r="V45" s="881"/>
      <c r="W45" s="882"/>
      <c r="X45" s="866"/>
      <c r="Y45" s="763"/>
      <c r="Z45" s="764"/>
      <c r="AA45" s="893"/>
      <c r="AB45" s="20"/>
    </row>
    <row r="46" spans="1:28" ht="14.45" customHeight="1" x14ac:dyDescent="0.25">
      <c r="A46" s="14"/>
      <c r="B46" s="133"/>
      <c r="C46" s="54"/>
      <c r="D46" s="54"/>
      <c r="E46" s="54"/>
      <c r="F46" s="54"/>
      <c r="G46" s="54"/>
      <c r="H46" s="54"/>
      <c r="I46" s="134"/>
      <c r="J46" s="27"/>
      <c r="K46" s="87"/>
      <c r="L46" s="87"/>
      <c r="M46" s="87"/>
      <c r="N46" s="75"/>
      <c r="O46" s="14"/>
      <c r="P46" s="880"/>
      <c r="Q46" s="881"/>
      <c r="R46" s="881"/>
      <c r="S46" s="881"/>
      <c r="T46" s="881"/>
      <c r="U46" s="881"/>
      <c r="V46" s="881"/>
      <c r="W46" s="882"/>
      <c r="X46" s="65"/>
      <c r="Y46" s="869" t="s">
        <v>34</v>
      </c>
      <c r="Z46" s="870"/>
      <c r="AA46" s="871"/>
      <c r="AB46" s="57"/>
    </row>
    <row r="47" spans="1:28" ht="15" customHeight="1" x14ac:dyDescent="0.25">
      <c r="A47" s="14"/>
      <c r="B47" s="206"/>
      <c r="C47" s="206"/>
      <c r="D47" s="206"/>
      <c r="E47" s="206"/>
      <c r="F47" s="206"/>
      <c r="G47" s="206"/>
      <c r="H47" s="206"/>
      <c r="I47" s="206"/>
      <c r="J47" s="199"/>
      <c r="K47" s="199"/>
      <c r="L47" s="200"/>
      <c r="M47" s="209"/>
      <c r="N47" s="227"/>
      <c r="O47" s="17"/>
      <c r="P47" s="880"/>
      <c r="Q47" s="881"/>
      <c r="R47" s="881"/>
      <c r="S47" s="881"/>
      <c r="T47" s="881"/>
      <c r="U47" s="881"/>
      <c r="V47" s="881"/>
      <c r="W47" s="882"/>
      <c r="X47" s="65"/>
      <c r="Y47" s="869" t="s">
        <v>33</v>
      </c>
      <c r="Z47" s="870"/>
      <c r="AA47" s="871"/>
      <c r="AB47" s="57"/>
    </row>
    <row r="48" spans="1:28" ht="15" customHeight="1" x14ac:dyDescent="0.25">
      <c r="A48" s="14"/>
      <c r="B48" s="199"/>
      <c r="C48" s="199"/>
      <c r="D48" s="199"/>
      <c r="E48" s="199"/>
      <c r="F48" s="199"/>
      <c r="G48" s="199"/>
      <c r="H48" s="199"/>
      <c r="I48" s="199"/>
      <c r="J48" s="199"/>
      <c r="K48" s="199"/>
      <c r="L48" s="200"/>
      <c r="M48" s="906"/>
      <c r="N48" s="227"/>
      <c r="O48" s="17"/>
      <c r="P48" s="880"/>
      <c r="Q48" s="881"/>
      <c r="R48" s="881"/>
      <c r="S48" s="881"/>
      <c r="T48" s="881"/>
      <c r="U48" s="881"/>
      <c r="V48" s="881"/>
      <c r="W48" s="882"/>
      <c r="X48" s="65"/>
      <c r="Y48" s="862" t="s">
        <v>29</v>
      </c>
      <c r="Z48" s="867">
        <f>IF(AND(X19&lt;&gt;"",M59="JA"),M60,0)</f>
        <v>0</v>
      </c>
      <c r="AA48" s="105"/>
      <c r="AB48" s="57"/>
    </row>
    <row r="49" spans="1:28" ht="6" customHeight="1" x14ac:dyDescent="0.25">
      <c r="A49" s="14"/>
      <c r="B49" s="201"/>
      <c r="C49" s="201"/>
      <c r="D49" s="201"/>
      <c r="E49" s="201"/>
      <c r="F49" s="201"/>
      <c r="G49" s="201"/>
      <c r="H49" s="201"/>
      <c r="I49" s="201"/>
      <c r="J49" s="199"/>
      <c r="K49" s="202"/>
      <c r="L49" s="203"/>
      <c r="M49" s="907"/>
      <c r="N49" s="227"/>
      <c r="O49" s="17"/>
      <c r="P49" s="880"/>
      <c r="Q49" s="881"/>
      <c r="R49" s="881"/>
      <c r="S49" s="881"/>
      <c r="T49" s="881"/>
      <c r="U49" s="881"/>
      <c r="V49" s="881"/>
      <c r="W49" s="882"/>
      <c r="X49" s="65"/>
      <c r="Y49" s="863"/>
      <c r="Z49" s="868"/>
      <c r="AA49" s="106"/>
      <c r="AB49" s="57"/>
    </row>
    <row r="50" spans="1:28" ht="15" customHeight="1" thickBot="1" x14ac:dyDescent="0.3">
      <c r="A50" s="14"/>
      <c r="B50" s="769"/>
      <c r="C50" s="769"/>
      <c r="D50" s="769"/>
      <c r="E50" s="769"/>
      <c r="F50" s="769"/>
      <c r="G50" s="769"/>
      <c r="H50" s="769"/>
      <c r="I50" s="769"/>
      <c r="J50" s="202"/>
      <c r="K50" s="202"/>
      <c r="L50" s="204"/>
      <c r="M50" s="907"/>
      <c r="N50" s="227"/>
      <c r="O50" s="17"/>
      <c r="P50" s="880"/>
      <c r="Q50" s="881"/>
      <c r="R50" s="881"/>
      <c r="S50" s="881"/>
      <c r="T50" s="881"/>
      <c r="U50" s="881"/>
      <c r="V50" s="881"/>
      <c r="W50" s="882"/>
      <c r="X50" s="65"/>
      <c r="Y50" s="859" t="s">
        <v>56</v>
      </c>
      <c r="Z50" s="860"/>
      <c r="AA50" s="861"/>
      <c r="AB50" s="57"/>
    </row>
    <row r="51" spans="1:28" ht="15" customHeight="1" x14ac:dyDescent="0.25">
      <c r="A51" s="14"/>
      <c r="B51" s="205"/>
      <c r="C51" s="779"/>
      <c r="D51" s="779"/>
      <c r="E51" s="779"/>
      <c r="F51" s="779"/>
      <c r="G51" s="779"/>
      <c r="H51" s="779"/>
      <c r="I51" s="779"/>
      <c r="J51" s="779"/>
      <c r="K51" s="779"/>
      <c r="L51" s="779"/>
      <c r="M51" s="208"/>
      <c r="N51" s="227"/>
      <c r="O51" s="17"/>
      <c r="P51" s="880"/>
      <c r="Q51" s="881"/>
      <c r="R51" s="881"/>
      <c r="S51" s="881"/>
      <c r="T51" s="881"/>
      <c r="U51" s="881"/>
      <c r="V51" s="881"/>
      <c r="W51" s="882"/>
      <c r="X51" s="65"/>
      <c r="Y51" s="761" t="s">
        <v>26</v>
      </c>
      <c r="Z51" s="762"/>
      <c r="AA51" s="892">
        <f>Z48*AA37</f>
        <v>0</v>
      </c>
      <c r="AB51" s="57"/>
    </row>
    <row r="52" spans="1:28" ht="15" customHeight="1" thickBot="1" x14ac:dyDescent="0.3">
      <c r="A52" s="14"/>
      <c r="B52" s="205"/>
      <c r="C52" s="779"/>
      <c r="D52" s="779"/>
      <c r="E52" s="779"/>
      <c r="F52" s="779"/>
      <c r="G52" s="779"/>
      <c r="H52" s="779"/>
      <c r="I52" s="779"/>
      <c r="J52" s="779"/>
      <c r="K52" s="779"/>
      <c r="L52" s="779"/>
      <c r="M52" s="208"/>
      <c r="N52" s="227"/>
      <c r="O52" s="17"/>
      <c r="P52" s="880"/>
      <c r="Q52" s="881"/>
      <c r="R52" s="881"/>
      <c r="S52" s="881"/>
      <c r="T52" s="881"/>
      <c r="U52" s="881"/>
      <c r="V52" s="881"/>
      <c r="W52" s="882"/>
      <c r="X52" s="65"/>
      <c r="Y52" s="763"/>
      <c r="Z52" s="764"/>
      <c r="AA52" s="893"/>
      <c r="AB52" s="57"/>
    </row>
    <row r="53" spans="1:28" ht="15" customHeight="1" x14ac:dyDescent="0.25">
      <c r="A53" s="14"/>
      <c r="B53" s="205"/>
      <c r="C53" s="779"/>
      <c r="D53" s="779"/>
      <c r="E53" s="779"/>
      <c r="F53" s="779"/>
      <c r="G53" s="779"/>
      <c r="H53" s="779"/>
      <c r="I53" s="779"/>
      <c r="J53" s="779"/>
      <c r="K53" s="779"/>
      <c r="L53" s="779"/>
      <c r="M53" s="208"/>
      <c r="N53" s="227"/>
      <c r="O53" s="17"/>
      <c r="P53" s="880"/>
      <c r="Q53" s="881"/>
      <c r="R53" s="881"/>
      <c r="S53" s="881"/>
      <c r="T53" s="881"/>
      <c r="U53" s="881"/>
      <c r="V53" s="881"/>
      <c r="W53" s="882"/>
      <c r="X53" s="65"/>
      <c r="Y53" s="17"/>
      <c r="Z53" s="69"/>
      <c r="AA53" s="69"/>
      <c r="AB53" s="57"/>
    </row>
    <row r="54" spans="1:28" ht="19.7" customHeight="1" thickBot="1" x14ac:dyDescent="0.3">
      <c r="A54" s="222"/>
      <c r="B54" s="894"/>
      <c r="C54" s="901"/>
      <c r="D54" s="901"/>
      <c r="E54" s="901"/>
      <c r="F54" s="901"/>
      <c r="G54" s="901"/>
      <c r="H54" s="901"/>
      <c r="I54" s="901"/>
      <c r="J54" s="901"/>
      <c r="K54" s="901"/>
      <c r="L54" s="901"/>
      <c r="M54" s="208"/>
      <c r="N54" s="227"/>
      <c r="O54" s="895"/>
      <c r="P54" s="880"/>
      <c r="Q54" s="881"/>
      <c r="R54" s="881"/>
      <c r="S54" s="881"/>
      <c r="T54" s="881"/>
      <c r="U54" s="881"/>
      <c r="V54" s="881"/>
      <c r="W54" s="882"/>
      <c r="X54" s="65"/>
      <c r="Y54" s="17"/>
      <c r="Z54" s="17"/>
      <c r="AA54" s="17"/>
      <c r="AB54" s="57"/>
    </row>
    <row r="55" spans="1:28" ht="19.7" customHeight="1" thickTop="1" x14ac:dyDescent="0.25">
      <c r="A55" s="222"/>
      <c r="B55" s="894"/>
      <c r="C55" s="901"/>
      <c r="D55" s="901"/>
      <c r="E55" s="901"/>
      <c r="F55" s="901"/>
      <c r="G55" s="901"/>
      <c r="H55" s="901"/>
      <c r="I55" s="901"/>
      <c r="J55" s="901"/>
      <c r="K55" s="901"/>
      <c r="L55" s="901"/>
      <c r="M55" s="208"/>
      <c r="N55" s="227"/>
      <c r="O55" s="895"/>
      <c r="P55" s="880"/>
      <c r="Q55" s="881"/>
      <c r="R55" s="881"/>
      <c r="S55" s="881"/>
      <c r="T55" s="881"/>
      <c r="U55" s="881"/>
      <c r="V55" s="881"/>
      <c r="W55" s="882"/>
      <c r="X55" s="27"/>
      <c r="Y55" s="886" t="s">
        <v>49</v>
      </c>
      <c r="Z55" s="887"/>
      <c r="AA55" s="888"/>
      <c r="AB55" s="57"/>
    </row>
    <row r="56" spans="1:28" s="1" customFormat="1" ht="6.75" customHeight="1" x14ac:dyDescent="0.25">
      <c r="A56" s="222"/>
      <c r="B56" s="210"/>
      <c r="C56" s="211"/>
      <c r="D56" s="212"/>
      <c r="E56" s="212"/>
      <c r="F56" s="206"/>
      <c r="G56" s="206"/>
      <c r="H56" s="206"/>
      <c r="I56" s="206"/>
      <c r="J56" s="206"/>
      <c r="K56" s="206"/>
      <c r="L56" s="206"/>
      <c r="M56" s="206"/>
      <c r="N56" s="227"/>
      <c r="O56" s="895"/>
      <c r="P56" s="880"/>
      <c r="Q56" s="881"/>
      <c r="R56" s="881"/>
      <c r="S56" s="881"/>
      <c r="T56" s="881"/>
      <c r="U56" s="881"/>
      <c r="V56" s="881"/>
      <c r="W56" s="882"/>
      <c r="X56" s="27"/>
      <c r="Y56" s="889"/>
      <c r="Z56" s="890"/>
      <c r="AA56" s="891"/>
      <c r="AB56" s="57"/>
    </row>
    <row r="57" spans="1:28" s="1" customFormat="1" ht="24" customHeight="1" x14ac:dyDescent="0.25">
      <c r="A57" s="222"/>
      <c r="B57" s="213"/>
      <c r="C57" s="212"/>
      <c r="D57" s="206"/>
      <c r="E57" s="206"/>
      <c r="F57" s="206"/>
      <c r="G57" s="206"/>
      <c r="H57" s="206"/>
      <c r="I57" s="206"/>
      <c r="J57" s="781"/>
      <c r="K57" s="781"/>
      <c r="L57" s="781"/>
      <c r="M57" s="781"/>
      <c r="N57" s="227"/>
      <c r="O57" s="895"/>
      <c r="P57" s="883"/>
      <c r="Q57" s="884"/>
      <c r="R57" s="884"/>
      <c r="S57" s="884"/>
      <c r="T57" s="884"/>
      <c r="U57" s="884"/>
      <c r="V57" s="884"/>
      <c r="W57" s="885"/>
      <c r="X57" s="27"/>
      <c r="Y57" s="107" t="s">
        <v>35</v>
      </c>
      <c r="Z57" s="108"/>
      <c r="AA57" s="109" t="str">
        <f>IF(AND($X$19&lt;&gt;"",AA51&gt;0,Z48&gt;=AA41),AA44,IF(AND($X$19&lt;&gt;"",AA51&gt;0,Z48&lt;=AA41),AA51,IF(AND($X$19&lt;&gt;"",AA51=0,AA44&gt;0),AA44,IF(AND($X$19&lt;&gt;"",AA51=0,AA44=0),V40,""))))</f>
        <v/>
      </c>
      <c r="AB57" s="57"/>
    </row>
    <row r="58" spans="1:28" s="1" customFormat="1" ht="24" customHeight="1" x14ac:dyDescent="0.3">
      <c r="A58" s="222"/>
      <c r="B58" s="220"/>
      <c r="C58" s="220"/>
      <c r="D58" s="220"/>
      <c r="E58" s="220"/>
      <c r="F58" s="220"/>
      <c r="G58" s="220"/>
      <c r="H58" s="220"/>
      <c r="I58" s="220"/>
      <c r="J58" s="778"/>
      <c r="K58" s="778"/>
      <c r="L58" s="778"/>
      <c r="M58" s="214"/>
      <c r="N58" s="227"/>
      <c r="O58" s="27"/>
      <c r="P58" s="27"/>
      <c r="Q58" s="27"/>
      <c r="R58" s="27"/>
      <c r="S58" s="27"/>
      <c r="T58" s="27"/>
      <c r="U58" s="27"/>
      <c r="V58" s="27"/>
      <c r="W58" s="27"/>
      <c r="X58" s="27"/>
      <c r="Y58" s="17"/>
      <c r="Z58" s="70"/>
      <c r="AA58" s="17"/>
      <c r="AB58" s="57"/>
    </row>
    <row r="59" spans="1:28" s="1" customFormat="1" ht="24" customHeight="1" x14ac:dyDescent="0.3">
      <c r="A59" s="226"/>
      <c r="B59" s="224"/>
      <c r="C59" s="224"/>
      <c r="D59" s="224"/>
      <c r="E59" s="224"/>
      <c r="F59" s="224"/>
      <c r="G59" s="224"/>
      <c r="H59" s="224"/>
      <c r="I59" s="224"/>
      <c r="J59" s="780"/>
      <c r="K59" s="780"/>
      <c r="L59" s="780"/>
      <c r="M59" s="225"/>
      <c r="N59" s="228"/>
      <c r="O59" s="72"/>
      <c r="P59" s="72"/>
      <c r="Q59" s="72"/>
      <c r="R59" s="72"/>
      <c r="S59" s="72"/>
      <c r="T59" s="72"/>
      <c r="U59" s="72"/>
      <c r="V59" s="72"/>
      <c r="W59" s="72"/>
      <c r="X59" s="72"/>
      <c r="Y59" s="72"/>
      <c r="Z59" s="72"/>
      <c r="AA59" s="72"/>
      <c r="AB59" s="73"/>
    </row>
    <row r="60" spans="1:28" s="1" customFormat="1" ht="24" customHeight="1" x14ac:dyDescent="0.3">
      <c r="A60" s="222"/>
      <c r="B60" s="220"/>
      <c r="C60" s="220"/>
      <c r="D60" s="220"/>
      <c r="E60" s="220"/>
      <c r="F60" s="220"/>
      <c r="G60" s="220"/>
      <c r="H60" s="220"/>
      <c r="I60" s="220"/>
      <c r="J60" s="778"/>
      <c r="K60" s="778"/>
      <c r="L60" s="778"/>
      <c r="M60" s="215"/>
      <c r="N60" s="219"/>
      <c r="O60" s="2"/>
      <c r="P60" s="2"/>
      <c r="Q60" s="2"/>
      <c r="R60" s="2"/>
      <c r="S60" s="2"/>
      <c r="T60" s="2"/>
      <c r="U60" s="2"/>
      <c r="V60" s="2"/>
      <c r="W60" s="2"/>
      <c r="X60" s="2"/>
      <c r="Y60" s="2"/>
      <c r="Z60" s="2"/>
      <c r="AA60" s="2"/>
      <c r="AB60" s="2"/>
    </row>
    <row r="61" spans="1:28" s="1" customFormat="1" ht="6" customHeight="1" x14ac:dyDescent="0.3">
      <c r="A61" s="222"/>
      <c r="B61" s="216"/>
      <c r="C61" s="216"/>
      <c r="D61" s="216"/>
      <c r="E61" s="216"/>
      <c r="F61" s="216"/>
      <c r="G61" s="216"/>
      <c r="H61" s="216"/>
      <c r="I61" s="216"/>
      <c r="J61" s="206"/>
      <c r="K61" s="217"/>
      <c r="L61" s="217"/>
      <c r="M61" s="218"/>
      <c r="N61" s="206"/>
      <c r="O61" s="2"/>
      <c r="P61" s="2"/>
      <c r="Q61" s="2"/>
      <c r="R61" s="2"/>
      <c r="S61" s="2"/>
      <c r="T61" s="2"/>
      <c r="U61" s="2"/>
      <c r="V61" s="2"/>
      <c r="W61" s="2"/>
      <c r="X61" s="2"/>
      <c r="Y61" s="2"/>
      <c r="Z61" s="2"/>
      <c r="AA61" s="2"/>
      <c r="AB61" s="2"/>
    </row>
    <row r="62" spans="1:28" s="1" customFormat="1" ht="30" customHeight="1" x14ac:dyDescent="0.2">
      <c r="B62" s="71"/>
      <c r="C62" s="71"/>
      <c r="D62" s="71"/>
      <c r="E62" s="71"/>
      <c r="F62" s="71"/>
      <c r="G62" s="71"/>
      <c r="H62" s="71"/>
      <c r="I62" s="71"/>
      <c r="J62" s="71"/>
      <c r="K62" s="71"/>
      <c r="L62" s="71"/>
      <c r="M62" s="71"/>
      <c r="N62" s="71"/>
    </row>
    <row r="63" spans="1:28" s="1" customFormat="1" ht="12.75" x14ac:dyDescent="0.2"/>
    <row r="64" spans="1:28" s="1" customFormat="1" ht="12.75" x14ac:dyDescent="0.2"/>
    <row r="65" spans="19:19" s="1" customFormat="1" ht="33.950000000000003" customHeight="1" x14ac:dyDescent="0.2">
      <c r="S65" s="88"/>
    </row>
    <row r="66" spans="19:19" s="1" customFormat="1" ht="12.75" x14ac:dyDescent="0.2"/>
    <row r="67" spans="19:19" s="1" customFormat="1" ht="12.75" x14ac:dyDescent="0.2"/>
    <row r="68" spans="19:19" s="1" customFormat="1" ht="12.75" x14ac:dyDescent="0.2"/>
    <row r="69" spans="19:19" s="1" customFormat="1" ht="12.75" x14ac:dyDescent="0.2"/>
    <row r="70" spans="19:19" s="1" customFormat="1" ht="12.75" x14ac:dyDescent="0.2"/>
    <row r="71" spans="19:19" s="1" customFormat="1" ht="12.75" x14ac:dyDescent="0.2"/>
    <row r="72" spans="19:19" s="1" customFormat="1" ht="12.75" x14ac:dyDescent="0.2"/>
    <row r="73" spans="19:19" s="1" customFormat="1" ht="12.75" x14ac:dyDescent="0.2"/>
    <row r="74" spans="19:19" s="1" customFormat="1" ht="12.75" x14ac:dyDescent="0.2"/>
    <row r="75" spans="19:19" s="1" customFormat="1" ht="12.75" x14ac:dyDescent="0.2"/>
    <row r="76" spans="19:19" s="1" customFormat="1" ht="12.75" x14ac:dyDescent="0.2"/>
    <row r="77" spans="19:19" s="1" customFormat="1" ht="13.9" customHeight="1" x14ac:dyDescent="0.2"/>
    <row r="78" spans="19:19" s="1" customFormat="1" ht="13.9" customHeight="1" x14ac:dyDescent="0.2"/>
    <row r="79" spans="19:19" s="1" customFormat="1" ht="12.75" x14ac:dyDescent="0.2"/>
    <row r="80" spans="19:19" s="1" customFormat="1" ht="6" customHeight="1" x14ac:dyDescent="0.2"/>
    <row r="81" s="1" customFormat="1" ht="14.1" customHeight="1" x14ac:dyDescent="0.2"/>
    <row r="82" s="1" customFormat="1" ht="20.100000000000001" customHeight="1" x14ac:dyDescent="0.2"/>
    <row r="83" s="1" customFormat="1" ht="18" customHeight="1" x14ac:dyDescent="0.2"/>
    <row r="84" s="1" customFormat="1" ht="30" customHeight="1" x14ac:dyDescent="0.2"/>
    <row r="85" s="1" customFormat="1" ht="15" customHeight="1" x14ac:dyDescent="0.2"/>
    <row r="86" s="1" customFormat="1" ht="12.75" x14ac:dyDescent="0.2"/>
    <row r="87" s="1" customFormat="1" ht="12.75" x14ac:dyDescent="0.2"/>
    <row r="88" s="1" customFormat="1" ht="12.75" x14ac:dyDescent="0.2"/>
    <row r="89" s="1" customFormat="1" ht="12.75" x14ac:dyDescent="0.2"/>
    <row r="90" s="1" customFormat="1" ht="12.75" x14ac:dyDescent="0.2"/>
    <row r="91" s="1" customFormat="1" ht="12.75" x14ac:dyDescent="0.2"/>
    <row r="92" s="1" customFormat="1" ht="12.75" x14ac:dyDescent="0.2"/>
    <row r="93" s="1" customFormat="1" ht="12.75" x14ac:dyDescent="0.2"/>
    <row r="94" s="1" customFormat="1" ht="12.75" x14ac:dyDescent="0.2"/>
    <row r="95" s="1" customFormat="1" ht="12.75" x14ac:dyDescent="0.2"/>
    <row r="96" s="1" customFormat="1" ht="12.75" x14ac:dyDescent="0.2"/>
    <row r="97" s="1" customFormat="1" ht="12.75" x14ac:dyDescent="0.2"/>
    <row r="98" s="1" customFormat="1" ht="12.75" x14ac:dyDescent="0.2"/>
    <row r="99" s="1" customFormat="1" ht="13.9" customHeight="1" x14ac:dyDescent="0.2"/>
    <row r="100" s="1" customFormat="1" ht="13.9" customHeight="1" x14ac:dyDescent="0.2"/>
    <row r="101" s="1" customFormat="1" ht="12.75" x14ac:dyDescent="0.2"/>
    <row r="102" s="1" customFormat="1" ht="6" customHeight="1" x14ac:dyDescent="0.2"/>
    <row r="103" s="1" customFormat="1" ht="16.149999999999999" customHeight="1" x14ac:dyDescent="0.2"/>
    <row r="104" s="1" customFormat="1" ht="20.100000000000001" customHeight="1" x14ac:dyDescent="0.2"/>
    <row r="105" s="1" customFormat="1" ht="18" customHeight="1" x14ac:dyDescent="0.2"/>
    <row r="106" s="1" customFormat="1" ht="30" customHeight="1" x14ac:dyDescent="0.2"/>
    <row r="107" s="1" customFormat="1" ht="12.75" x14ac:dyDescent="0.2"/>
    <row r="108" s="1" customFormat="1" ht="12.75" x14ac:dyDescent="0.2"/>
    <row r="109" s="1" customFormat="1" ht="12.75" x14ac:dyDescent="0.2"/>
    <row r="110" s="1" customFormat="1" ht="12.75" x14ac:dyDescent="0.2"/>
    <row r="111" s="1" customFormat="1" ht="12.75" x14ac:dyDescent="0.2"/>
    <row r="112" s="1" customFormat="1" ht="12.75" x14ac:dyDescent="0.2"/>
    <row r="113" s="1" customFormat="1" ht="12.75" x14ac:dyDescent="0.2"/>
    <row r="114" s="1" customFormat="1" ht="12.75" x14ac:dyDescent="0.2"/>
    <row r="115" s="1" customFormat="1" ht="12.75" x14ac:dyDescent="0.2"/>
    <row r="116" s="1" customFormat="1" ht="12.75" x14ac:dyDescent="0.2"/>
    <row r="117" s="1" customFormat="1" ht="12.75" x14ac:dyDescent="0.2"/>
    <row r="118" s="1" customFormat="1" ht="12.75" x14ac:dyDescent="0.2"/>
    <row r="119" s="1" customFormat="1" ht="12.75" x14ac:dyDescent="0.2"/>
    <row r="120" s="1" customFormat="1" ht="12.75" x14ac:dyDescent="0.2"/>
    <row r="121" s="1" customFormat="1" ht="13.9" customHeight="1" x14ac:dyDescent="0.2"/>
    <row r="122" s="1" customFormat="1" ht="13.9" customHeight="1" x14ac:dyDescent="0.2"/>
    <row r="123" s="1" customFormat="1" ht="12.75" x14ac:dyDescent="0.2"/>
    <row r="124" s="1" customFormat="1" ht="6" customHeight="1" x14ac:dyDescent="0.2"/>
    <row r="125" s="1" customFormat="1" ht="12.95" customHeight="1" x14ac:dyDescent="0.2"/>
    <row r="126" s="1" customFormat="1" ht="20.100000000000001" customHeight="1" x14ac:dyDescent="0.2"/>
    <row r="127" s="1" customFormat="1" ht="18" customHeight="1" x14ac:dyDescent="0.2"/>
    <row r="128" s="1" customFormat="1" ht="30" customHeight="1" x14ac:dyDescent="0.2"/>
    <row r="129" s="1" customFormat="1" ht="12.75" x14ac:dyDescent="0.2"/>
    <row r="130" s="1" customFormat="1" ht="12.75" x14ac:dyDescent="0.2"/>
    <row r="131" s="1" customFormat="1" ht="12.75" x14ac:dyDescent="0.2"/>
    <row r="132" s="1" customFormat="1" ht="12.75" x14ac:dyDescent="0.2"/>
    <row r="133" s="1" customFormat="1" ht="12.75" x14ac:dyDescent="0.2"/>
    <row r="134" s="1" customFormat="1" ht="12.75" x14ac:dyDescent="0.2"/>
    <row r="135" s="1" customFormat="1" ht="12.75" x14ac:dyDescent="0.2"/>
    <row r="136" s="1" customFormat="1" ht="12.75" x14ac:dyDescent="0.2"/>
    <row r="137" s="1" customFormat="1" ht="12.75" x14ac:dyDescent="0.2"/>
    <row r="138" s="1" customFormat="1" ht="12.75" x14ac:dyDescent="0.2"/>
    <row r="139" s="1" customFormat="1" ht="12.75" x14ac:dyDescent="0.2"/>
    <row r="140" s="1" customFormat="1" ht="12.75" x14ac:dyDescent="0.2"/>
    <row r="141" s="1" customFormat="1" ht="12.75" x14ac:dyDescent="0.2"/>
    <row r="142" s="1" customFormat="1" ht="12.75" x14ac:dyDescent="0.2"/>
    <row r="143" s="1" customFormat="1" ht="13.9" customHeight="1" x14ac:dyDescent="0.2"/>
    <row r="144" s="1" customFormat="1" ht="13.9" customHeight="1" x14ac:dyDescent="0.2"/>
    <row r="145" s="1" customFormat="1" ht="12.75" x14ac:dyDescent="0.2"/>
    <row r="146" s="1" customFormat="1" ht="6" customHeight="1" x14ac:dyDescent="0.2"/>
    <row r="147" s="1" customFormat="1" ht="12.95" customHeight="1" x14ac:dyDescent="0.2"/>
    <row r="148" s="1" customFormat="1" ht="20.100000000000001" customHeight="1" x14ac:dyDescent="0.2"/>
    <row r="149" s="1" customFormat="1" ht="18" customHeight="1" x14ac:dyDescent="0.2"/>
    <row r="150" s="1" customFormat="1" ht="30" customHeight="1" x14ac:dyDescent="0.2"/>
    <row r="151" s="1" customFormat="1" ht="12.75" x14ac:dyDescent="0.2"/>
    <row r="152" s="1" customFormat="1" ht="12.75" x14ac:dyDescent="0.2"/>
    <row r="153" s="1" customFormat="1" ht="12.75" x14ac:dyDescent="0.2"/>
    <row r="154" s="1" customFormat="1" ht="12.75" x14ac:dyDescent="0.2"/>
    <row r="155" s="1" customFormat="1" ht="12.75" x14ac:dyDescent="0.2"/>
    <row r="156" s="1" customFormat="1" ht="12.75" x14ac:dyDescent="0.2"/>
    <row r="157" s="1" customFormat="1" ht="12.75" x14ac:dyDescent="0.2"/>
    <row r="158" s="1" customFormat="1" ht="12.75" x14ac:dyDescent="0.2"/>
    <row r="159" s="1" customFormat="1" ht="12.75" x14ac:dyDescent="0.2"/>
    <row r="160" s="1" customFormat="1" ht="12.75" x14ac:dyDescent="0.2"/>
    <row r="161" s="1" customFormat="1" ht="12.75" x14ac:dyDescent="0.2"/>
    <row r="162" s="1" customFormat="1" ht="12.75" x14ac:dyDescent="0.2"/>
    <row r="163" s="1" customFormat="1" ht="12.75" x14ac:dyDescent="0.2"/>
    <row r="164" s="1" customFormat="1" ht="12.75" x14ac:dyDescent="0.2"/>
    <row r="165" s="1" customFormat="1" ht="13.9" customHeight="1" x14ac:dyDescent="0.2"/>
    <row r="166" s="1" customFormat="1" ht="13.9" customHeight="1" x14ac:dyDescent="0.2"/>
    <row r="167" s="1" customFormat="1" ht="12.75" x14ac:dyDescent="0.2"/>
    <row r="168" s="1" customFormat="1" ht="6" customHeight="1" x14ac:dyDescent="0.2"/>
    <row r="169" s="1" customFormat="1" ht="16.149999999999999" customHeight="1" x14ac:dyDescent="0.2"/>
    <row r="170" s="1" customFormat="1" ht="20.100000000000001" customHeight="1" x14ac:dyDescent="0.2"/>
    <row r="171" s="1" customFormat="1" ht="18" customHeight="1" x14ac:dyDescent="0.2"/>
    <row r="172" s="1" customFormat="1" ht="30" customHeight="1" x14ac:dyDescent="0.2"/>
    <row r="173" s="1" customFormat="1" ht="12.75" x14ac:dyDescent="0.2"/>
    <row r="174" s="1" customFormat="1" ht="12.75" x14ac:dyDescent="0.2"/>
    <row r="175" s="1" customFormat="1" ht="12.75" x14ac:dyDescent="0.2"/>
    <row r="176" s="1" customFormat="1" ht="12.75" x14ac:dyDescent="0.2"/>
    <row r="177" s="1" customFormat="1" ht="12.75" x14ac:dyDescent="0.2"/>
    <row r="178" s="1" customFormat="1" ht="12.75" x14ac:dyDescent="0.2"/>
    <row r="179" s="1" customFormat="1" ht="12.75" x14ac:dyDescent="0.2"/>
    <row r="180" s="1" customFormat="1" ht="12.75" x14ac:dyDescent="0.2"/>
    <row r="181" s="1" customFormat="1" ht="12.75" x14ac:dyDescent="0.2"/>
    <row r="182" s="1" customFormat="1" ht="12.75" x14ac:dyDescent="0.2"/>
    <row r="183" s="1" customFormat="1" ht="12.75" x14ac:dyDescent="0.2"/>
    <row r="184" s="1" customFormat="1" ht="12.75" x14ac:dyDescent="0.2"/>
    <row r="185" s="1" customFormat="1" ht="12.75" x14ac:dyDescent="0.2"/>
    <row r="186" s="1" customFormat="1" ht="12.75" x14ac:dyDescent="0.2"/>
    <row r="187" s="1" customFormat="1" ht="13.9" customHeight="1" x14ac:dyDescent="0.2"/>
    <row r="188" s="1" customFormat="1" ht="13.9" customHeight="1" x14ac:dyDescent="0.2"/>
    <row r="189" s="1" customFormat="1" ht="12.75" x14ac:dyDescent="0.2"/>
    <row r="190" s="1" customFormat="1" ht="6" customHeight="1" x14ac:dyDescent="0.2"/>
    <row r="191" s="1" customFormat="1" ht="12.95" customHeight="1" x14ac:dyDescent="0.2"/>
    <row r="192" s="1" customFormat="1" ht="20.100000000000001" customHeight="1" x14ac:dyDescent="0.2"/>
    <row r="193" s="1" customFormat="1" ht="18" customHeight="1" x14ac:dyDescent="0.2"/>
    <row r="194" s="1" customFormat="1" ht="30" customHeight="1" x14ac:dyDescent="0.2"/>
    <row r="195" s="1" customFormat="1" ht="12.75" x14ac:dyDescent="0.2"/>
    <row r="196" s="1" customFormat="1" ht="12.75" x14ac:dyDescent="0.2"/>
    <row r="197" s="1" customFormat="1" ht="12.75" x14ac:dyDescent="0.2"/>
    <row r="198" s="1" customFormat="1" ht="12.75" x14ac:dyDescent="0.2"/>
    <row r="199" s="1" customFormat="1" ht="12.75" x14ac:dyDescent="0.2"/>
    <row r="200" s="1" customFormat="1" ht="12.75" x14ac:dyDescent="0.2"/>
    <row r="201" s="1" customFormat="1" ht="12.75" x14ac:dyDescent="0.2"/>
    <row r="202" s="1" customFormat="1" ht="12.75" x14ac:dyDescent="0.2"/>
    <row r="203" s="1" customFormat="1" ht="12.75" x14ac:dyDescent="0.2"/>
    <row r="204" s="1" customFormat="1" ht="12.75" x14ac:dyDescent="0.2"/>
    <row r="205" s="1" customFormat="1" ht="12.75" x14ac:dyDescent="0.2"/>
    <row r="206" s="1" customFormat="1" ht="12.75" x14ac:dyDescent="0.2"/>
    <row r="207" s="1" customFormat="1" ht="12.75" x14ac:dyDescent="0.2"/>
    <row r="208" s="1" customFormat="1" ht="12.75" x14ac:dyDescent="0.2"/>
    <row r="209" s="1" customFormat="1" ht="13.9" customHeight="1" x14ac:dyDescent="0.2"/>
    <row r="210" s="1" customFormat="1" ht="13.9" customHeight="1" x14ac:dyDescent="0.2"/>
    <row r="211" s="1" customFormat="1" ht="12.75" x14ac:dyDescent="0.2"/>
    <row r="212" s="1" customFormat="1" ht="6" customHeight="1" x14ac:dyDescent="0.2"/>
    <row r="213" s="1" customFormat="1" ht="12.95" customHeight="1" x14ac:dyDescent="0.2"/>
    <row r="214" s="1" customFormat="1" ht="20.100000000000001" customHeight="1" x14ac:dyDescent="0.2"/>
    <row r="215" s="1" customFormat="1" ht="18" customHeight="1" x14ac:dyDescent="0.2"/>
    <row r="216" s="1" customFormat="1" ht="30" customHeight="1" x14ac:dyDescent="0.2"/>
    <row r="217" s="1" customFormat="1" ht="12.75" x14ac:dyDescent="0.2"/>
    <row r="218" s="1" customFormat="1" ht="12.75" x14ac:dyDescent="0.2"/>
    <row r="219" s="1" customFormat="1" ht="12.75" x14ac:dyDescent="0.2"/>
    <row r="220" s="1" customFormat="1" ht="12.75" x14ac:dyDescent="0.2"/>
    <row r="221" s="1" customFormat="1" ht="12.75" x14ac:dyDescent="0.2"/>
    <row r="222" s="1" customFormat="1" ht="12.75" x14ac:dyDescent="0.2"/>
    <row r="223" s="1" customFormat="1" ht="12.75" x14ac:dyDescent="0.2"/>
    <row r="224" s="1" customFormat="1" ht="12.75" x14ac:dyDescent="0.2"/>
    <row r="225" s="1" customFormat="1" ht="12.75" x14ac:dyDescent="0.2"/>
    <row r="226" s="1" customFormat="1" ht="12.75" x14ac:dyDescent="0.2"/>
    <row r="227" s="1" customFormat="1" ht="12.75" x14ac:dyDescent="0.2"/>
    <row r="228" s="1" customFormat="1" ht="12.75" x14ac:dyDescent="0.2"/>
    <row r="229" s="1" customFormat="1" ht="12.75" x14ac:dyDescent="0.2"/>
    <row r="230" s="1" customFormat="1" ht="12.75" x14ac:dyDescent="0.2"/>
    <row r="231" s="1" customFormat="1" ht="13.9" customHeight="1" x14ac:dyDescent="0.2"/>
    <row r="232" s="1" customFormat="1" ht="13.9" customHeight="1" x14ac:dyDescent="0.2"/>
    <row r="233" s="1" customFormat="1" ht="12.75" x14ac:dyDescent="0.2"/>
    <row r="234" s="1" customFormat="1" ht="3" customHeight="1" x14ac:dyDescent="0.2"/>
    <row r="235" s="1" customFormat="1" ht="16.149999999999999" customHeight="1" x14ac:dyDescent="0.2"/>
    <row r="236" s="1" customFormat="1" ht="20.100000000000001" customHeight="1" x14ac:dyDescent="0.2"/>
    <row r="237" s="1" customFormat="1" ht="18" customHeight="1" x14ac:dyDescent="0.2"/>
    <row r="238" s="1" customFormat="1" ht="30" customHeight="1" x14ac:dyDescent="0.2"/>
    <row r="239" s="1" customFormat="1" ht="12.75" x14ac:dyDescent="0.2"/>
    <row r="240" s="1" customFormat="1" ht="12.75" x14ac:dyDescent="0.2"/>
    <row r="241" s="1" customFormat="1" ht="12.75" x14ac:dyDescent="0.2"/>
    <row r="242" s="1" customFormat="1" ht="12.75" x14ac:dyDescent="0.2"/>
    <row r="243" s="1" customFormat="1" ht="12.75" x14ac:dyDescent="0.2"/>
    <row r="244" s="1" customFormat="1" ht="12.75" x14ac:dyDescent="0.2"/>
    <row r="245" s="1" customFormat="1" ht="12.75" x14ac:dyDescent="0.2"/>
    <row r="246" s="1" customFormat="1" ht="12.75" x14ac:dyDescent="0.2"/>
    <row r="247" s="1" customFormat="1" ht="12.75" x14ac:dyDescent="0.2"/>
    <row r="248" s="1" customFormat="1" ht="12.75" x14ac:dyDescent="0.2"/>
    <row r="249" s="1" customFormat="1" ht="12.75" x14ac:dyDescent="0.2"/>
    <row r="250" s="1" customFormat="1" ht="12.75" x14ac:dyDescent="0.2"/>
    <row r="251" s="1" customFormat="1" ht="12.75" x14ac:dyDescent="0.2"/>
    <row r="252" s="1" customFormat="1" ht="12.75" x14ac:dyDescent="0.2"/>
    <row r="253" s="1" customFormat="1" ht="13.9" customHeight="1" x14ac:dyDescent="0.2"/>
    <row r="254" s="1" customFormat="1" ht="13.9" customHeight="1" x14ac:dyDescent="0.2"/>
    <row r="255" s="1" customFormat="1" ht="12.75" x14ac:dyDescent="0.2"/>
    <row r="256" s="1" customFormat="1" ht="6" customHeight="1" x14ac:dyDescent="0.2"/>
    <row r="257" s="1" customFormat="1" ht="12.95" customHeight="1" x14ac:dyDescent="0.2"/>
    <row r="258" s="1" customFormat="1" ht="20.100000000000001" customHeight="1" x14ac:dyDescent="0.2"/>
    <row r="259" s="1" customFormat="1" ht="18" customHeight="1" x14ac:dyDescent="0.2"/>
    <row r="260" s="1" customFormat="1" ht="30" customHeight="1" x14ac:dyDescent="0.2"/>
    <row r="261" s="1" customFormat="1" ht="12.75" x14ac:dyDescent="0.2"/>
    <row r="262" s="1" customFormat="1" ht="12.75" x14ac:dyDescent="0.2"/>
    <row r="263" s="1" customFormat="1" ht="12.75" x14ac:dyDescent="0.2"/>
    <row r="264" s="1" customFormat="1" ht="12.75" x14ac:dyDescent="0.2"/>
    <row r="265" s="1" customFormat="1" ht="12.75" x14ac:dyDescent="0.2"/>
    <row r="266" s="1" customFormat="1" ht="12.75" x14ac:dyDescent="0.2"/>
    <row r="267" s="1" customFormat="1" ht="12.75" x14ac:dyDescent="0.2"/>
    <row r="268" s="1" customFormat="1" ht="12.75" x14ac:dyDescent="0.2"/>
    <row r="269" s="1" customFormat="1" ht="12.75" x14ac:dyDescent="0.2"/>
    <row r="270" s="1" customFormat="1" ht="12.75" x14ac:dyDescent="0.2"/>
    <row r="271" s="1" customFormat="1" ht="12.75" x14ac:dyDescent="0.2"/>
    <row r="272" s="1" customFormat="1" ht="12.75" x14ac:dyDescent="0.2"/>
    <row r="273" s="1" customFormat="1" ht="12.75" x14ac:dyDescent="0.2"/>
    <row r="274" s="1" customFormat="1" ht="12.75" x14ac:dyDescent="0.2"/>
    <row r="275" s="1" customFormat="1" ht="13.9" customHeight="1" x14ac:dyDescent="0.2"/>
    <row r="276" s="1" customFormat="1" ht="13.9" customHeight="1" x14ac:dyDescent="0.2"/>
    <row r="277" s="1" customFormat="1" ht="12.75" x14ac:dyDescent="0.2"/>
    <row r="278" s="1" customFormat="1" ht="6" customHeight="1" x14ac:dyDescent="0.2"/>
    <row r="279" s="1" customFormat="1" ht="12.95" customHeight="1" x14ac:dyDescent="0.2"/>
    <row r="280" s="1" customFormat="1" ht="20.100000000000001" customHeight="1" x14ac:dyDescent="0.2"/>
    <row r="281" s="1" customFormat="1" ht="18" customHeight="1" x14ac:dyDescent="0.2"/>
    <row r="282" s="1" customFormat="1" ht="30" customHeight="1" x14ac:dyDescent="0.2"/>
    <row r="283" s="1" customFormat="1" ht="12.75" x14ac:dyDescent="0.2"/>
    <row r="284" s="1" customFormat="1" ht="12.75" x14ac:dyDescent="0.2"/>
    <row r="285" s="1" customFormat="1" ht="12.75" x14ac:dyDescent="0.2"/>
    <row r="286" s="1" customFormat="1" ht="12.75" x14ac:dyDescent="0.2"/>
    <row r="287" s="1" customFormat="1" ht="12.75" x14ac:dyDescent="0.2"/>
    <row r="288" s="1" customFormat="1" ht="12.75" x14ac:dyDescent="0.2"/>
    <row r="289" s="1" customFormat="1" ht="12.75" x14ac:dyDescent="0.2"/>
    <row r="290" s="1" customFormat="1" ht="12.75" x14ac:dyDescent="0.2"/>
    <row r="291" s="1" customFormat="1" ht="12.75" x14ac:dyDescent="0.2"/>
    <row r="292" s="1" customFormat="1" ht="12.75" x14ac:dyDescent="0.2"/>
    <row r="293" s="1" customFormat="1" ht="12.75" x14ac:dyDescent="0.2"/>
    <row r="294" s="1" customFormat="1" ht="12.75" x14ac:dyDescent="0.2"/>
    <row r="295" s="1" customFormat="1" ht="12.75" x14ac:dyDescent="0.2"/>
    <row r="296" s="1" customFormat="1" ht="12.75" x14ac:dyDescent="0.2"/>
    <row r="297" s="1" customFormat="1" ht="13.9" customHeight="1" x14ac:dyDescent="0.2"/>
    <row r="298" s="1" customFormat="1" ht="13.9" customHeight="1" x14ac:dyDescent="0.2"/>
    <row r="299" s="1" customFormat="1" ht="12.75" x14ac:dyDescent="0.2"/>
    <row r="300" s="1" customFormat="1" ht="6" customHeight="1" x14ac:dyDescent="0.2"/>
    <row r="301" s="1" customFormat="1" ht="16.149999999999999" customHeight="1" x14ac:dyDescent="0.2"/>
    <row r="302" s="1" customFormat="1" ht="20.100000000000001" customHeight="1" x14ac:dyDescent="0.2"/>
    <row r="303" s="1" customFormat="1" ht="18" customHeight="1" x14ac:dyDescent="0.2"/>
    <row r="304" s="1" customFormat="1" ht="30" customHeight="1" x14ac:dyDescent="0.2"/>
    <row r="305" s="1" customFormat="1" ht="12.75" x14ac:dyDescent="0.2"/>
    <row r="306" s="1" customFormat="1" ht="12.75" x14ac:dyDescent="0.2"/>
    <row r="307" s="1" customFormat="1" ht="12.75" x14ac:dyDescent="0.2"/>
    <row r="308" s="1" customFormat="1" ht="12.75" x14ac:dyDescent="0.2"/>
    <row r="309" s="1" customFormat="1" ht="12.75" x14ac:dyDescent="0.2"/>
    <row r="310" s="1" customFormat="1" ht="12.75" x14ac:dyDescent="0.2"/>
    <row r="311" s="1" customFormat="1" ht="12.75" x14ac:dyDescent="0.2"/>
    <row r="312" s="1" customFormat="1" ht="12.75" x14ac:dyDescent="0.2"/>
    <row r="313" s="1" customFormat="1" ht="12.75" x14ac:dyDescent="0.2"/>
    <row r="314" s="1" customFormat="1" ht="12.75" x14ac:dyDescent="0.2"/>
    <row r="315" s="1" customFormat="1" ht="12.75" x14ac:dyDescent="0.2"/>
    <row r="316" s="1" customFormat="1" ht="12.75" x14ac:dyDescent="0.2"/>
    <row r="317" s="1" customFormat="1" ht="12.75" x14ac:dyDescent="0.2"/>
    <row r="318" s="1" customFormat="1" ht="12.75" x14ac:dyDescent="0.2"/>
    <row r="319" s="1" customFormat="1" ht="13.9" customHeight="1" x14ac:dyDescent="0.2"/>
    <row r="320" s="1" customFormat="1" ht="13.9" customHeight="1" x14ac:dyDescent="0.2"/>
    <row r="321" s="1" customFormat="1" ht="12.75" x14ac:dyDescent="0.2"/>
    <row r="322" s="1" customFormat="1" ht="6" customHeight="1" x14ac:dyDescent="0.2"/>
    <row r="323" s="1" customFormat="1" ht="12.95" customHeight="1" x14ac:dyDescent="0.2"/>
    <row r="324" s="1" customFormat="1" ht="20.100000000000001" customHeight="1" x14ac:dyDescent="0.2"/>
    <row r="325" s="1" customFormat="1" ht="18" customHeight="1" x14ac:dyDescent="0.2"/>
    <row r="326" s="1" customFormat="1" ht="30" customHeight="1" x14ac:dyDescent="0.2"/>
    <row r="327" s="1" customFormat="1" ht="12.75" x14ac:dyDescent="0.2"/>
    <row r="328" s="1" customFormat="1" ht="12.75" x14ac:dyDescent="0.2"/>
    <row r="329" s="1" customFormat="1" ht="12.75" x14ac:dyDescent="0.2"/>
    <row r="330" s="1" customFormat="1" ht="12.75" x14ac:dyDescent="0.2"/>
    <row r="331" s="1" customFormat="1" ht="12.75" x14ac:dyDescent="0.2"/>
    <row r="332" s="1" customFormat="1" ht="12.75" x14ac:dyDescent="0.2"/>
    <row r="333" s="1" customFormat="1" ht="12.75" x14ac:dyDescent="0.2"/>
    <row r="334" s="1" customFormat="1" ht="12.75" x14ac:dyDescent="0.2"/>
    <row r="335" s="1" customFormat="1" ht="12.75" x14ac:dyDescent="0.2"/>
    <row r="336" s="1" customFormat="1" ht="12.75" x14ac:dyDescent="0.2"/>
    <row r="337" s="1" customFormat="1" ht="12.75" x14ac:dyDescent="0.2"/>
    <row r="338" s="1" customFormat="1" ht="12.75" x14ac:dyDescent="0.2"/>
    <row r="339" s="1" customFormat="1" ht="12.75" x14ac:dyDescent="0.2"/>
    <row r="340" s="1" customFormat="1" ht="12.75" x14ac:dyDescent="0.2"/>
    <row r="341" s="1" customFormat="1" ht="13.9" customHeight="1" x14ac:dyDescent="0.2"/>
    <row r="342" s="1" customFormat="1" ht="13.9" customHeight="1" x14ac:dyDescent="0.2"/>
    <row r="343" s="1" customFormat="1" ht="12.75" x14ac:dyDescent="0.2"/>
    <row r="344" s="1" customFormat="1" ht="27.2" customHeight="1" x14ac:dyDescent="0.2"/>
    <row r="345" s="1" customFormat="1" ht="12.75" x14ac:dyDescent="0.2"/>
    <row r="346" s="1" customFormat="1" ht="12.75" x14ac:dyDescent="0.2"/>
    <row r="347" s="1" customFormat="1" ht="12.75" x14ac:dyDescent="0.2"/>
    <row r="348" s="1" customFormat="1" ht="12.75" x14ac:dyDescent="0.2"/>
    <row r="349" s="1" customFormat="1" ht="12.75" x14ac:dyDescent="0.2"/>
    <row r="350" s="1" customFormat="1" ht="12.75" x14ac:dyDescent="0.2"/>
    <row r="351" s="1" customFormat="1" ht="12.75" x14ac:dyDescent="0.2"/>
    <row r="352" s="1" customFormat="1" ht="12.75" x14ac:dyDescent="0.2"/>
    <row r="353" spans="1:14" s="1" customFormat="1" ht="12.75" x14ac:dyDescent="0.2"/>
    <row r="354" spans="1:14" s="1" customFormat="1" ht="12.75" x14ac:dyDescent="0.2"/>
    <row r="355" spans="1:14" s="1" customFormat="1" ht="12.75" x14ac:dyDescent="0.2"/>
    <row r="356" spans="1:14" x14ac:dyDescent="0.25">
      <c r="A356" s="1"/>
      <c r="B356" s="1"/>
      <c r="C356" s="1"/>
      <c r="D356" s="1"/>
      <c r="E356" s="1"/>
      <c r="F356" s="1"/>
      <c r="G356" s="1"/>
      <c r="H356" s="1"/>
      <c r="I356" s="1"/>
      <c r="J356" s="1"/>
      <c r="K356" s="1"/>
      <c r="L356" s="1"/>
      <c r="M356" s="1"/>
      <c r="N356" s="1"/>
    </row>
    <row r="357" spans="1:14" x14ac:dyDescent="0.25">
      <c r="A357" s="1"/>
      <c r="B357" s="1"/>
      <c r="C357" s="1"/>
      <c r="D357" s="1"/>
      <c r="E357" s="1"/>
      <c r="F357" s="1"/>
      <c r="G357" s="1"/>
      <c r="H357" s="1"/>
      <c r="I357" s="1"/>
      <c r="J357" s="1"/>
      <c r="K357" s="1"/>
      <c r="L357" s="1"/>
      <c r="M357" s="1"/>
    </row>
    <row r="358" spans="1:14" x14ac:dyDescent="0.25">
      <c r="A358" s="1"/>
      <c r="B358" s="1"/>
      <c r="C358" s="1"/>
      <c r="D358" s="1"/>
      <c r="E358" s="1"/>
      <c r="F358" s="1"/>
      <c r="G358" s="1"/>
      <c r="H358" s="1"/>
      <c r="I358" s="1"/>
      <c r="J358" s="1"/>
      <c r="K358" s="1"/>
      <c r="L358" s="1"/>
      <c r="M358" s="1"/>
    </row>
  </sheetData>
  <sheetProtection algorithmName="SHA-512" hashValue="D0TkhkxVktpMCpIRIUYK3fNgXVf78jl9MFykVki0cBXfQMz2UXy0tvlcWuYFpphs5xmkmBRr3kEaXcKPLSC8HQ==" saltValue="Us2BR5jkJtp0pYM0UkBzWQ=="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7"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7"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5:R37"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2:V23"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ung"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O54:O57"/>
    <mergeCell ref="B54:B55"/>
    <mergeCell ref="J60:L60"/>
    <mergeCell ref="C51:L51"/>
    <mergeCell ref="J57:M57"/>
    <mergeCell ref="J59:L59"/>
    <mergeCell ref="J58:L58"/>
    <mergeCell ref="C55:L55"/>
    <mergeCell ref="C54:L54"/>
    <mergeCell ref="C52:L52"/>
    <mergeCell ref="C53:L53"/>
    <mergeCell ref="B39:I39"/>
    <mergeCell ref="M44:M45"/>
    <mergeCell ref="K19:N19"/>
    <mergeCell ref="K21:M22"/>
    <mergeCell ref="A20:I21"/>
    <mergeCell ref="F24:I24"/>
    <mergeCell ref="B40:C41"/>
    <mergeCell ref="F25:H26"/>
    <mergeCell ref="D40:G41"/>
    <mergeCell ref="L23:M23"/>
    <mergeCell ref="F29:H30"/>
    <mergeCell ref="I29:I30"/>
    <mergeCell ref="I35:I36"/>
    <mergeCell ref="F35:H36"/>
    <mergeCell ref="J42:J45"/>
    <mergeCell ref="K44:L45"/>
    <mergeCell ref="B43:I44"/>
    <mergeCell ref="Z48:Z49"/>
    <mergeCell ref="M41:M42"/>
    <mergeCell ref="M48:M50"/>
    <mergeCell ref="T25:V26"/>
    <mergeCell ref="B50:I50"/>
    <mergeCell ref="Y50:AA50"/>
    <mergeCell ref="Y48:Y49"/>
    <mergeCell ref="Y47:AA47"/>
    <mergeCell ref="W31:W32"/>
    <mergeCell ref="K38:M39"/>
    <mergeCell ref="V40:W41"/>
    <mergeCell ref="W27:W28"/>
    <mergeCell ref="T29:V30"/>
    <mergeCell ref="W29:W30"/>
    <mergeCell ref="K41:K42"/>
    <mergeCell ref="T24:W24"/>
    <mergeCell ref="P22:P23"/>
    <mergeCell ref="Y46:AA46"/>
    <mergeCell ref="X42:X45"/>
    <mergeCell ref="Y44:Z45"/>
    <mergeCell ref="W33:W34"/>
    <mergeCell ref="P44:W57"/>
    <mergeCell ref="Y55:AA56"/>
    <mergeCell ref="Y51:Z52"/>
    <mergeCell ref="T31:V32"/>
    <mergeCell ref="AA44:AA45"/>
    <mergeCell ref="W25:W26"/>
    <mergeCell ref="T27:V28"/>
    <mergeCell ref="T35:V36"/>
    <mergeCell ref="W35:W36"/>
    <mergeCell ref="AA51:AA52"/>
    <mergeCell ref="Q10:AA10"/>
    <mergeCell ref="T6:W6"/>
    <mergeCell ref="O3:AB3"/>
    <mergeCell ref="O4:AB4"/>
    <mergeCell ref="X19:Z19"/>
    <mergeCell ref="Q8:Y8"/>
    <mergeCell ref="O12:Z12"/>
    <mergeCell ref="F6:I6"/>
    <mergeCell ref="C8:K8"/>
    <mergeCell ref="I40:I41"/>
    <mergeCell ref="C22:H22"/>
    <mergeCell ref="K17:N17"/>
    <mergeCell ref="K15:M15"/>
    <mergeCell ref="I33:I34"/>
    <mergeCell ref="A12:L12"/>
    <mergeCell ref="K14:M14"/>
    <mergeCell ref="F33:H34"/>
    <mergeCell ref="F27:H28"/>
    <mergeCell ref="I31:I32"/>
    <mergeCell ref="K40:M40"/>
    <mergeCell ref="F31:H32"/>
    <mergeCell ref="I25:I26"/>
    <mergeCell ref="I27:I28"/>
    <mergeCell ref="A3:N3"/>
    <mergeCell ref="A4:N4"/>
    <mergeCell ref="Y40:AA40"/>
    <mergeCell ref="Y41:Y42"/>
    <mergeCell ref="AA41:AA42"/>
    <mergeCell ref="T33:V34"/>
    <mergeCell ref="C10:M10"/>
    <mergeCell ref="J6:K6"/>
    <mergeCell ref="O14:P14"/>
    <mergeCell ref="Y38:AA39"/>
    <mergeCell ref="P40:Q41"/>
    <mergeCell ref="R40:U41"/>
    <mergeCell ref="Q22:V23"/>
    <mergeCell ref="P39:W39"/>
    <mergeCell ref="Y21:AA22"/>
    <mergeCell ref="Z23:AA23"/>
  </mergeCells>
  <phoneticPr fontId="36" type="noConversion"/>
  <conditionalFormatting sqref="M60">
    <cfRule type="expression" dxfId="2" priority="1" stopIfTrue="1">
      <formula>$M$59="JA"</formula>
    </cfRule>
  </conditionalFormatting>
  <conditionalFormatting sqref="M51:M55">
    <cfRule type="cellIs" dxfId="1" priority="2" stopIfTrue="1" operator="equal">
      <formula>"NEIN"</formula>
    </cfRule>
  </conditionalFormatting>
  <conditionalFormatting sqref="J60:L60">
    <cfRule type="expression" dxfId="0" priority="3" stopIfTrue="1">
      <formula>$M$59="JA"</formula>
    </cfRule>
  </conditionalFormatting>
  <dataValidations disablePrompts="1"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Tragen Sie das Jahr ein, in dem die/der Beschäftigte Projektarbeit geleistet hat." sqref="I22"/>
    <dataValidation allowBlank="1" showErrorMessage="1" prompt="Hier ist die Sonderzahlungen einzutragen, die die/der Beschäftigte - laut Jahreslohnkonto - erhalten hat._x000a_Achten Sie bitte darauf, dass Sie die Sonderzahlungen auch in dem Monat eintragen, in dem sie angefallen sind." sqref="D26:D36"/>
    <dataValidation allowBlank="1" showInputMessage="1" showErrorMessage="1" prompt="Tragen Sie hier den Dienstgeberbeitrag (des oben angeführten Jahres) ein." sqref="I25:I26"/>
    <dataValidation allowBlank="1" showInputMessage="1" showErrorMessage="1" prompt="Hier ist der Zuschlag zum Dienstgeberbeitrag (des oben angeführten Jahres) einzutragen." sqref="I27:I28"/>
    <dataValidation allowBlank="1" showInputMessage="1" showErrorMessage="1" prompt="Geben Sie in diese Zelle den Sozialversicherungsanteil des Diensgebers (des oben angeführten Jahres) ei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Tragen Sie hier die Mitarbeitervorsorgekasse ein. " sqref="I35:I36"/>
    <dataValidation allowBlank="1" showErrorMessage="1" prompt="Die Gesamt-Anwesenheitszeit (GAZ) ist NUR DANN auszufüllen, wenn die/der Beschäftigte NICHT zu 100% (seiner Arbeitsleistung) mit dem Projekt beschäftigt war._x000a_Die hier angeführte GAZ, muss zusätzlich in Ihren Unterlagen (PAZ-Listen) vermerkt sein." sqref="L26:L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_x000a_" sqref="C25"/>
    <dataValidation allowBlank="1" showInputMessage="1" showErrorMessage="1" prompt="Tragen Sie hier in den entsprechenden Monaten die Sonderzahlungen ein, die die/der Beschäftigte - laut Jahreslohnkonto - erhalten hat." sqref="D25"/>
    <dataValidation allowBlank="1" showInputMessage="1" showErrorMessage="1" prompt="Hier sind die im Projekt gearbeiteten Stunden einzufügen." sqref="M25"/>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8" orientation="landscape" blackAndWhite="1"/>
  <headerFooter alignWithMargins="0">
    <oddFooter>&amp;L&amp;"Century Gothic,Standard"&amp;8&amp;F, &amp;A
&amp;D, &amp;T&amp;R&amp;"Century Gothic,Standard"&amp;8&amp;P/&amp;N</oddFooter>
  </headerFooter>
  <colBreaks count="1" manualBreakCount="1">
    <brk id="14" max="58" man="1"/>
  </colBreak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SK-Pivot</vt:lpstr>
      <vt:lpstr>Übersicht</vt:lpstr>
      <vt:lpstr>Einnahmen</vt:lpstr>
      <vt:lpstr>Sachkosten</vt:lpstr>
      <vt:lpstr>Investitionskosten</vt:lpstr>
      <vt:lpstr>Reisekosten</vt:lpstr>
      <vt:lpstr>PK-Übersicht</vt:lpstr>
      <vt:lpstr>PK-DN 1</vt:lpstr>
      <vt:lpstr>PK-DN 2</vt:lpstr>
      <vt:lpstr>Investitionskosten!Druckbereich</vt:lpstr>
      <vt:lpstr>'PK-DN 1'!Druckbereich</vt:lpstr>
      <vt:lpstr>'PK-DN 2'!Druckbereich</vt:lpstr>
      <vt:lpstr>Reisekosten!Druckbereich</vt:lpstr>
      <vt:lpstr>Sachkosten!Druckbereich</vt:lpstr>
      <vt:lpstr>'SK-Pivot'!Druckbereich</vt:lpstr>
      <vt:lpstr>'PK-DN 1'!Drucktitel</vt:lpstr>
      <vt:lpstr>'PK-DN 2'!Drucktitel</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Bradler Christa</cp:lastModifiedBy>
  <cp:lastPrinted>2021-01-20T07:00:16Z</cp:lastPrinted>
  <dcterms:created xsi:type="dcterms:W3CDTF">2006-09-01T19:50:31Z</dcterms:created>
  <dcterms:modified xsi:type="dcterms:W3CDTF">2021-01-25T13:43:23Z</dcterms:modified>
</cp:coreProperties>
</file>