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mc:AlternateContent xmlns:mc="http://schemas.openxmlformats.org/markup-compatibility/2006">
    <mc:Choice Requires="x15">
      <x15ac:absPath xmlns:x15ac="http://schemas.microsoft.com/office/spreadsheetml/2010/11/ac" url="C:\Users\stiegl11\Desktop\ZVA\"/>
    </mc:Choice>
  </mc:AlternateContent>
  <xr:revisionPtr revIDLastSave="0" documentId="8_{71E18B45-0A38-4FF5-95FE-6A7FC33A27DA}" xr6:coauthVersionLast="47" xr6:coauthVersionMax="47" xr10:uidLastSave="{00000000-0000-0000-0000-000000000000}"/>
  <bookViews>
    <workbookView xWindow="-113" yWindow="-113" windowWidth="24267" windowHeight="13023" firstSheet="1" activeTab="1" xr2:uid="{00000000-000D-0000-FFFF-FFFF00000000}"/>
  </bookViews>
  <sheets>
    <sheet name="SK-Pivot" sheetId="18" state="hidden" r:id="rId1"/>
    <sheet name="Übersicht" sheetId="27" r:id="rId2"/>
    <sheet name="Einnahmen" sheetId="28" r:id="rId3"/>
    <sheet name="Sachkosten" sheetId="29" r:id="rId4"/>
    <sheet name="Investitionskosten" sheetId="23" r:id="rId5"/>
    <sheet name="Reisekosten (PK)" sheetId="24" r:id="rId6"/>
    <sheet name="PK Übersicht" sheetId="34" r:id="rId7"/>
    <sheet name="PK" sheetId="26" r:id="rId8"/>
    <sheet name="dropdown" sheetId="31" r:id="rId9"/>
  </sheets>
  <definedNames>
    <definedName name="Auswahl" localSheetId="2">#REF!</definedName>
    <definedName name="Auswahl" localSheetId="3">#REF!</definedName>
    <definedName name="Auswahl">#REF!</definedName>
    <definedName name="_xlnm.Print_Area" localSheetId="4">Investitionskosten!$A$1:$T$50</definedName>
    <definedName name="_xlnm.Print_Area" localSheetId="7">PK!$A$1:$T$61</definedName>
    <definedName name="_xlnm.Print_Area" localSheetId="5">'Reisekosten (PK)'!$A$1:$K$60</definedName>
    <definedName name="_xlnm.Print_Area" localSheetId="3">Sachkosten!$A$1:$T$50</definedName>
    <definedName name="_xlnm.Print_Area" localSheetId="0">'SK-Pivot'!$A$1:$C$56</definedName>
    <definedName name="_xlnm.Print_Area" localSheetId="1">Übersicht!$A$1:$N$97</definedName>
    <definedName name="_xlnm.Print_Titles" localSheetId="0">'SK-Pivot'!$1:$3</definedName>
    <definedName name="_xlnm.Print_Titles" localSheetId="1">Übersicht!$1:$1</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4" i="27" l="1"/>
  <c r="F66" i="27"/>
  <c r="F52" i="27"/>
  <c r="F38" i="27"/>
  <c r="C25" i="27"/>
  <c r="N23" i="27"/>
  <c r="M23" i="27"/>
  <c r="L23" i="27"/>
  <c r="C23" i="27"/>
  <c r="N22" i="27"/>
  <c r="M22" i="27"/>
  <c r="L22" i="27"/>
  <c r="C22" i="27"/>
  <c r="L21" i="27"/>
  <c r="L20" i="27"/>
  <c r="C20" i="27"/>
  <c r="C19" i="27"/>
  <c r="M17" i="23" l="1"/>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16" i="23"/>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16" i="29"/>
  <c r="D5" i="34"/>
  <c r="C5" i="34"/>
  <c r="D9" i="24"/>
  <c r="C9" i="24"/>
  <c r="G9" i="23"/>
  <c r="D9" i="23"/>
  <c r="G9" i="29"/>
  <c r="D9" i="29"/>
  <c r="F96" i="27" l="1"/>
  <c r="D96" i="27"/>
  <c r="E96" i="27" s="1"/>
  <c r="D94" i="27"/>
  <c r="E94" i="27" s="1"/>
  <c r="F93" i="27"/>
  <c r="D93" i="27"/>
  <c r="E93" i="27" s="1"/>
  <c r="F91" i="27"/>
  <c r="D91" i="27"/>
  <c r="E91" i="27" s="1"/>
  <c r="D90" i="27"/>
  <c r="E90" i="27" s="1"/>
  <c r="F82" i="27"/>
  <c r="D82" i="27"/>
  <c r="E82" i="27" s="1"/>
  <c r="F80" i="27"/>
  <c r="D80" i="27"/>
  <c r="E80" i="27" s="1"/>
  <c r="F79" i="27"/>
  <c r="D79" i="27"/>
  <c r="E79" i="27" s="1"/>
  <c r="F77" i="27"/>
  <c r="D77" i="27"/>
  <c r="E77" i="27" s="1"/>
  <c r="D76" i="27"/>
  <c r="E76" i="27" s="1"/>
  <c r="F68" i="27"/>
  <c r="D68" i="27"/>
  <c r="E68" i="27" s="1"/>
  <c r="D66" i="27"/>
  <c r="E66" i="27" s="1"/>
  <c r="F65" i="27"/>
  <c r="D65" i="27"/>
  <c r="F63" i="27"/>
  <c r="D63" i="27"/>
  <c r="D62" i="27"/>
  <c r="E62" i="27" s="1"/>
  <c r="F54" i="27"/>
  <c r="D54" i="27"/>
  <c r="E54" i="27" s="1"/>
  <c r="D52" i="27"/>
  <c r="E52" i="27" s="1"/>
  <c r="F51" i="27"/>
  <c r="D51" i="27"/>
  <c r="E51" i="27" s="1"/>
  <c r="F49" i="27"/>
  <c r="D49" i="27"/>
  <c r="E49" i="27" s="1"/>
  <c r="D48" i="27"/>
  <c r="E48" i="27" s="1"/>
  <c r="C92" i="27"/>
  <c r="C95" i="27" s="1"/>
  <c r="C97" i="27" s="1"/>
  <c r="C78" i="27"/>
  <c r="C81" i="27" s="1"/>
  <c r="C83" i="27" s="1"/>
  <c r="C64" i="27"/>
  <c r="C67" i="27" s="1"/>
  <c r="C69" i="27" s="1"/>
  <c r="C50" i="27"/>
  <c r="C53" i="27" s="1"/>
  <c r="C55" i="27" s="1"/>
  <c r="D37" i="27"/>
  <c r="E65" i="27" l="1"/>
  <c r="D22" i="27"/>
  <c r="E63" i="27"/>
  <c r="E64" i="27" s="1"/>
  <c r="E78" i="27"/>
  <c r="E81" i="27" s="1"/>
  <c r="E83" i="27" s="1"/>
  <c r="E50" i="27"/>
  <c r="E53" i="27" s="1"/>
  <c r="E55" i="27" s="1"/>
  <c r="E92" i="27"/>
  <c r="E95" i="27" s="1"/>
  <c r="E97" i="27" s="1"/>
  <c r="D92" i="27"/>
  <c r="D95" i="27" s="1"/>
  <c r="D97" i="27" s="1"/>
  <c r="D78" i="27"/>
  <c r="D81" i="27" s="1"/>
  <c r="D83" i="27" s="1"/>
  <c r="D64" i="27"/>
  <c r="D67" i="27" s="1"/>
  <c r="D69" i="27" s="1"/>
  <c r="D50" i="27"/>
  <c r="D53" i="27" s="1"/>
  <c r="D55" i="27" s="1"/>
  <c r="C4" i="26"/>
  <c r="C2" i="34"/>
  <c r="C6" i="24"/>
  <c r="D6" i="23"/>
  <c r="D6" i="29"/>
  <c r="D4" i="28"/>
  <c r="E67" i="27" l="1"/>
  <c r="E69" i="27" s="1"/>
  <c r="O64" i="27"/>
  <c r="O78" i="27"/>
  <c r="O92" i="27"/>
  <c r="O50" i="27"/>
  <c r="B10" i="34"/>
  <c r="D7" i="26" l="1"/>
  <c r="C7" i="26"/>
  <c r="E7" i="28"/>
  <c r="D7" i="28"/>
  <c r="G97" i="27" l="1"/>
  <c r="L95" i="27"/>
  <c r="N92" i="27"/>
  <c r="M92" i="27"/>
  <c r="N91" i="27"/>
  <c r="M91" i="27"/>
  <c r="L90" i="27"/>
  <c r="G90" i="27"/>
  <c r="G83" i="27"/>
  <c r="L81" i="27"/>
  <c r="N78" i="27"/>
  <c r="M78" i="27"/>
  <c r="N77" i="27"/>
  <c r="M77" i="27"/>
  <c r="L76" i="27"/>
  <c r="G76" i="27"/>
  <c r="G69" i="27"/>
  <c r="L67" i="27"/>
  <c r="N64" i="27"/>
  <c r="M64" i="27"/>
  <c r="N63" i="27"/>
  <c r="M63" i="27"/>
  <c r="L62" i="27"/>
  <c r="G62" i="27"/>
  <c r="G55" i="27"/>
  <c r="L53" i="27"/>
  <c r="N50" i="27"/>
  <c r="M50" i="27"/>
  <c r="N49" i="27"/>
  <c r="M49" i="27"/>
  <c r="L48" i="27"/>
  <c r="G48" i="27"/>
  <c r="D40" i="27"/>
  <c r="D25" i="27" s="1"/>
  <c r="F23" i="27"/>
  <c r="F37" i="27"/>
  <c r="F22" i="27" s="1"/>
  <c r="F35" i="27"/>
  <c r="F20" i="27" s="1"/>
  <c r="D38" i="27"/>
  <c r="D23" i="27" s="1"/>
  <c r="D35" i="27"/>
  <c r="D20" i="27" s="1"/>
  <c r="O48" i="27" l="1"/>
  <c r="O62" i="27"/>
  <c r="O76" i="27"/>
  <c r="O90" i="27"/>
  <c r="M95" i="27"/>
  <c r="N95" i="27"/>
  <c r="G87" i="27"/>
  <c r="M81" i="27"/>
  <c r="N81" i="27"/>
  <c r="G73" i="27"/>
  <c r="M67" i="27"/>
  <c r="N67" i="27"/>
  <c r="G59" i="27"/>
  <c r="M53" i="27"/>
  <c r="N53" i="27"/>
  <c r="G45" i="27"/>
  <c r="M90" i="27" l="1"/>
  <c r="M76" i="27"/>
  <c r="M62" i="27"/>
  <c r="M48" i="27"/>
  <c r="C10" i="34" l="1"/>
  <c r="D10" i="34"/>
  <c r="E10" i="34"/>
  <c r="F10" i="34"/>
  <c r="G10" i="34"/>
  <c r="H10" i="34"/>
  <c r="I10" i="34"/>
  <c r="J10" i="34"/>
  <c r="K10" i="34"/>
  <c r="L10" i="34"/>
  <c r="M10" i="34"/>
  <c r="N10" i="34"/>
  <c r="O10" i="34"/>
  <c r="C11" i="34"/>
  <c r="D11" i="34"/>
  <c r="E11" i="34"/>
  <c r="F11" i="34"/>
  <c r="G11" i="34"/>
  <c r="H11" i="34"/>
  <c r="I11" i="34"/>
  <c r="J11" i="34"/>
  <c r="K11" i="34"/>
  <c r="L11" i="34"/>
  <c r="M11" i="34"/>
  <c r="N11" i="34"/>
  <c r="O11" i="34"/>
  <c r="C12" i="34"/>
  <c r="D12" i="34"/>
  <c r="E12" i="34"/>
  <c r="F12" i="34"/>
  <c r="G12" i="34"/>
  <c r="H12" i="34"/>
  <c r="I12" i="34"/>
  <c r="J12" i="34"/>
  <c r="K12" i="34"/>
  <c r="L12" i="34"/>
  <c r="M12" i="34"/>
  <c r="N12" i="34"/>
  <c r="O12" i="34"/>
  <c r="C13" i="34"/>
  <c r="D13" i="34"/>
  <c r="E13" i="34"/>
  <c r="F13" i="34"/>
  <c r="G13" i="34"/>
  <c r="H13" i="34"/>
  <c r="I13" i="34"/>
  <c r="J13" i="34"/>
  <c r="K13" i="34"/>
  <c r="L13" i="34"/>
  <c r="M13" i="34"/>
  <c r="N13" i="34"/>
  <c r="O13" i="34"/>
  <c r="C14" i="34"/>
  <c r="D14" i="34"/>
  <c r="E14" i="34"/>
  <c r="F14" i="34"/>
  <c r="G14" i="34"/>
  <c r="H14" i="34"/>
  <c r="I14" i="34"/>
  <c r="J14" i="34"/>
  <c r="K14" i="34"/>
  <c r="L14" i="34"/>
  <c r="M14" i="34"/>
  <c r="N14" i="34"/>
  <c r="O14" i="34"/>
  <c r="C15" i="34"/>
  <c r="D15" i="34"/>
  <c r="E15" i="34"/>
  <c r="F15" i="34"/>
  <c r="G15" i="34"/>
  <c r="H15" i="34"/>
  <c r="I15" i="34"/>
  <c r="J15" i="34"/>
  <c r="K15" i="34"/>
  <c r="L15" i="34"/>
  <c r="M15" i="34"/>
  <c r="N15" i="34"/>
  <c r="O15" i="34"/>
  <c r="B11" i="34"/>
  <c r="B12" i="34"/>
  <c r="B13" i="34"/>
  <c r="B14" i="34"/>
  <c r="B15" i="34"/>
  <c r="F40" i="27"/>
  <c r="F25" i="27" s="1"/>
  <c r="E38" i="27"/>
  <c r="E37" i="27"/>
  <c r="E35" i="27"/>
  <c r="L39" i="27"/>
  <c r="G41" i="27"/>
  <c r="E40" i="27"/>
  <c r="L34" i="27"/>
  <c r="C36" i="27"/>
  <c r="C39" i="27" s="1"/>
  <c r="C41" i="27" s="1"/>
  <c r="G34" i="27"/>
  <c r="L24" i="27"/>
  <c r="I56" i="24" l="1"/>
  <c r="J56" i="24"/>
  <c r="H56" i="24"/>
  <c r="E56" i="24"/>
  <c r="F56" i="24"/>
  <c r="D56" i="24"/>
  <c r="C4" i="34" l="1"/>
  <c r="C3" i="34"/>
  <c r="P29" i="26"/>
  <c r="R29" i="26" s="1"/>
  <c r="P30" i="26"/>
  <c r="R30" i="26" s="1"/>
  <c r="P31" i="26"/>
  <c r="R31" i="26" s="1"/>
  <c r="P32" i="26"/>
  <c r="R32" i="26" s="1"/>
  <c r="P33" i="26"/>
  <c r="R33" i="26" s="1"/>
  <c r="P34" i="26"/>
  <c r="R34" i="26" s="1"/>
  <c r="P35" i="26"/>
  <c r="R35" i="26" s="1"/>
  <c r="P36" i="26"/>
  <c r="R36" i="26" s="1"/>
  <c r="P37" i="26"/>
  <c r="R37" i="26" s="1"/>
  <c r="P38" i="26"/>
  <c r="R38" i="26" s="1"/>
  <c r="N29" i="26"/>
  <c r="N30" i="26"/>
  <c r="N31" i="26"/>
  <c r="N32" i="26"/>
  <c r="N33" i="26"/>
  <c r="N34" i="26"/>
  <c r="N35" i="26"/>
  <c r="N36" i="26"/>
  <c r="N37" i="26"/>
  <c r="N38" i="26"/>
  <c r="P50" i="26"/>
  <c r="R50" i="26" s="1"/>
  <c r="N50" i="26"/>
  <c r="F50" i="26"/>
  <c r="H50" i="26" s="1"/>
  <c r="J50" i="26" s="1"/>
  <c r="F29" i="26"/>
  <c r="H29" i="26" s="1"/>
  <c r="J29" i="26" s="1"/>
  <c r="S29" i="26" s="1"/>
  <c r="F30" i="26"/>
  <c r="H30" i="26" s="1"/>
  <c r="J30" i="26" s="1"/>
  <c r="F31" i="26"/>
  <c r="H31" i="26" s="1"/>
  <c r="J31" i="26" s="1"/>
  <c r="S31" i="26" s="1"/>
  <c r="F32" i="26"/>
  <c r="H32" i="26" s="1"/>
  <c r="J32" i="26" s="1"/>
  <c r="F33" i="26"/>
  <c r="H33" i="26" s="1"/>
  <c r="J33" i="26" s="1"/>
  <c r="F34" i="26"/>
  <c r="H34" i="26" s="1"/>
  <c r="J34" i="26" s="1"/>
  <c r="S34" i="26" s="1"/>
  <c r="F35" i="26"/>
  <c r="H35" i="26" s="1"/>
  <c r="J35" i="26" s="1"/>
  <c r="S35" i="26" s="1"/>
  <c r="F36" i="26"/>
  <c r="H36" i="26" s="1"/>
  <c r="J36" i="26" s="1"/>
  <c r="F37" i="26"/>
  <c r="H37" i="26" s="1"/>
  <c r="J37" i="26" s="1"/>
  <c r="S37" i="26" s="1"/>
  <c r="F38" i="26"/>
  <c r="H38" i="26" s="1"/>
  <c r="J38" i="26" s="1"/>
  <c r="S33" i="26" l="1"/>
  <c r="S30" i="26"/>
  <c r="S38" i="26"/>
  <c r="S50" i="26"/>
  <c r="S32" i="26"/>
  <c r="S36" i="26"/>
  <c r="L19" i="27" l="1"/>
  <c r="P14" i="26" l="1"/>
  <c r="P15" i="26"/>
  <c r="P16" i="26"/>
  <c r="P17" i="26"/>
  <c r="P18" i="26"/>
  <c r="P19" i="26"/>
  <c r="P20" i="26"/>
  <c r="P21" i="26"/>
  <c r="P22" i="26"/>
  <c r="P23" i="26"/>
  <c r="P24" i="26"/>
  <c r="P25" i="26"/>
  <c r="P26" i="26"/>
  <c r="P27" i="26"/>
  <c r="P28" i="26"/>
  <c r="P39" i="26"/>
  <c r="P40" i="26"/>
  <c r="P41" i="26"/>
  <c r="P42" i="26"/>
  <c r="P43" i="26"/>
  <c r="P44" i="26"/>
  <c r="P45" i="26"/>
  <c r="P46" i="26"/>
  <c r="P47" i="26"/>
  <c r="P48" i="26"/>
  <c r="P49" i="26"/>
  <c r="P51" i="26"/>
  <c r="P52" i="26"/>
  <c r="F14" i="26"/>
  <c r="A26" i="34"/>
  <c r="A27" i="34"/>
  <c r="A28" i="34"/>
  <c r="A29" i="34"/>
  <c r="A30" i="34"/>
  <c r="A25" i="34"/>
  <c r="C24" i="34"/>
  <c r="D24" i="34"/>
  <c r="E24" i="34"/>
  <c r="F24" i="34"/>
  <c r="G24" i="34"/>
  <c r="H24" i="34"/>
  <c r="I24" i="34"/>
  <c r="J24" i="34"/>
  <c r="K24" i="34"/>
  <c r="L24" i="34"/>
  <c r="M24" i="34"/>
  <c r="N24" i="34"/>
  <c r="O24" i="34"/>
  <c r="B24" i="34"/>
  <c r="F76" i="27" l="1"/>
  <c r="F78" i="27" s="1"/>
  <c r="F81" i="27" s="1"/>
  <c r="F83" i="27" s="1"/>
  <c r="F62" i="27"/>
  <c r="F64" i="27" s="1"/>
  <c r="F67" i="27" s="1"/>
  <c r="F69" i="27" s="1"/>
  <c r="F48" i="27"/>
  <c r="F50" i="27" s="1"/>
  <c r="F53" i="27" s="1"/>
  <c r="F55" i="27" s="1"/>
  <c r="F90" i="27"/>
  <c r="F92" i="27" s="1"/>
  <c r="F95" i="27" s="1"/>
  <c r="F97" i="27" s="1"/>
  <c r="H14" i="26"/>
  <c r="J14" i="26" s="1"/>
  <c r="D5" i="28"/>
  <c r="D6" i="28"/>
  <c r="E24" i="28"/>
  <c r="G24" i="28"/>
  <c r="O93" i="27" l="1"/>
  <c r="O91" i="27"/>
  <c r="O51" i="27"/>
  <c r="O49" i="27"/>
  <c r="O79" i="27"/>
  <c r="O77" i="27"/>
  <c r="O65" i="27"/>
  <c r="O63" i="27"/>
  <c r="P15" i="34"/>
  <c r="P14" i="34"/>
  <c r="N48" i="27" l="1"/>
  <c r="N90" i="27"/>
  <c r="N62" i="27"/>
  <c r="N76" i="27"/>
  <c r="E25" i="27"/>
  <c r="R18" i="26"/>
  <c r="R22" i="26"/>
  <c r="R26" i="26"/>
  <c r="R40" i="26"/>
  <c r="R44" i="26"/>
  <c r="R48" i="26"/>
  <c r="N15" i="26"/>
  <c r="R15" i="26" s="1"/>
  <c r="N16" i="26"/>
  <c r="R16" i="26" s="1"/>
  <c r="N17" i="26"/>
  <c r="R17" i="26" s="1"/>
  <c r="N18" i="26"/>
  <c r="N19" i="26"/>
  <c r="R19" i="26" s="1"/>
  <c r="N20" i="26"/>
  <c r="R20" i="26" s="1"/>
  <c r="N21" i="26"/>
  <c r="R21" i="26" s="1"/>
  <c r="N22" i="26"/>
  <c r="N23" i="26"/>
  <c r="R23" i="26" s="1"/>
  <c r="N24" i="26"/>
  <c r="R24" i="26" s="1"/>
  <c r="N25" i="26"/>
  <c r="R25" i="26" s="1"/>
  <c r="N26" i="26"/>
  <c r="N27" i="26"/>
  <c r="R27" i="26" s="1"/>
  <c r="N28" i="26"/>
  <c r="R28" i="26" s="1"/>
  <c r="N39" i="26"/>
  <c r="R39" i="26" s="1"/>
  <c r="N40" i="26"/>
  <c r="N41" i="26"/>
  <c r="R41" i="26" s="1"/>
  <c r="N42" i="26"/>
  <c r="R42" i="26" s="1"/>
  <c r="N43" i="26"/>
  <c r="R43" i="26" s="1"/>
  <c r="N44" i="26"/>
  <c r="N45" i="26"/>
  <c r="R45" i="26" s="1"/>
  <c r="N46" i="26"/>
  <c r="R46" i="26" s="1"/>
  <c r="N47" i="26"/>
  <c r="R47" i="26" s="1"/>
  <c r="N48" i="26"/>
  <c r="N49" i="26"/>
  <c r="R49" i="26" s="1"/>
  <c r="N51" i="26"/>
  <c r="R51" i="26" s="1"/>
  <c r="N52" i="26"/>
  <c r="R52" i="26" s="1"/>
  <c r="N14" i="26"/>
  <c r="R14" i="26" s="1"/>
  <c r="N13" i="26"/>
  <c r="F17" i="26"/>
  <c r="H17" i="26" s="1"/>
  <c r="J17" i="26" s="1"/>
  <c r="F16" i="34" s="1"/>
  <c r="F18" i="26"/>
  <c r="H18" i="26" s="1"/>
  <c r="J18" i="26" s="1"/>
  <c r="H16" i="34" s="1"/>
  <c r="F19" i="26"/>
  <c r="H19" i="26" s="1"/>
  <c r="J19" i="26" s="1"/>
  <c r="I16" i="34" s="1"/>
  <c r="F20" i="26"/>
  <c r="H20" i="26" s="1"/>
  <c r="J20" i="26" s="1"/>
  <c r="J16" i="34" s="1"/>
  <c r="F21" i="26"/>
  <c r="H21" i="26" s="1"/>
  <c r="J21" i="26" s="1"/>
  <c r="F22" i="26"/>
  <c r="H22" i="26" s="1"/>
  <c r="J22" i="26" s="1"/>
  <c r="K16" i="34" s="1"/>
  <c r="F23" i="26"/>
  <c r="H23" i="26" s="1"/>
  <c r="J23" i="26" s="1"/>
  <c r="F24" i="26"/>
  <c r="H24" i="26" s="1"/>
  <c r="J24" i="26" s="1"/>
  <c r="F25" i="26"/>
  <c r="H25" i="26" s="1"/>
  <c r="J25" i="26" s="1"/>
  <c r="F26" i="26"/>
  <c r="H26" i="26" s="1"/>
  <c r="J26" i="26" s="1"/>
  <c r="F27" i="26"/>
  <c r="H27" i="26" s="1"/>
  <c r="J27" i="26" s="1"/>
  <c r="F28" i="26"/>
  <c r="H28" i="26" s="1"/>
  <c r="J28" i="26" s="1"/>
  <c r="F39" i="26"/>
  <c r="H39" i="26" s="1"/>
  <c r="J39" i="26" s="1"/>
  <c r="F40" i="26"/>
  <c r="H40" i="26" s="1"/>
  <c r="J40" i="26" s="1"/>
  <c r="F41" i="26"/>
  <c r="H41" i="26" s="1"/>
  <c r="J41" i="26" s="1"/>
  <c r="F42" i="26"/>
  <c r="H42" i="26" s="1"/>
  <c r="J42" i="26" s="1"/>
  <c r="F43" i="26"/>
  <c r="H43" i="26" s="1"/>
  <c r="J43" i="26" s="1"/>
  <c r="F15" i="26"/>
  <c r="F16" i="26"/>
  <c r="F44" i="26"/>
  <c r="H44" i="26" s="1"/>
  <c r="J44" i="26" s="1"/>
  <c r="F45" i="26"/>
  <c r="H45" i="26" s="1"/>
  <c r="J45" i="26" s="1"/>
  <c r="F47" i="26"/>
  <c r="H47" i="26" s="1"/>
  <c r="J47" i="26" s="1"/>
  <c r="F48" i="26"/>
  <c r="H48" i="26" s="1"/>
  <c r="J48" i="26" s="1"/>
  <c r="F49" i="26"/>
  <c r="H49" i="26" s="1"/>
  <c r="J49" i="26" s="1"/>
  <c r="F51" i="26"/>
  <c r="H51" i="26" s="1"/>
  <c r="J51" i="26" s="1"/>
  <c r="F52" i="26"/>
  <c r="H52" i="26" s="1"/>
  <c r="J52" i="26" s="1"/>
  <c r="F46" i="26"/>
  <c r="H46" i="26" s="1"/>
  <c r="J46" i="26" s="1"/>
  <c r="F13" i="26"/>
  <c r="C17" i="34" l="1"/>
  <c r="B17" i="34"/>
  <c r="S49" i="26"/>
  <c r="C18" i="34"/>
  <c r="D18" i="34"/>
  <c r="P13" i="26"/>
  <c r="R13" i="26" s="1"/>
  <c r="H13" i="26"/>
  <c r="J13" i="26" s="1"/>
  <c r="L17" i="34"/>
  <c r="G17" i="34"/>
  <c r="M17" i="34"/>
  <c r="J17" i="34"/>
  <c r="K17" i="34"/>
  <c r="H17" i="34"/>
  <c r="N17" i="34"/>
  <c r="I17" i="34"/>
  <c r="O17" i="34"/>
  <c r="F17" i="34"/>
  <c r="I18" i="34"/>
  <c r="M18" i="34"/>
  <c r="F18" i="34"/>
  <c r="J18" i="34"/>
  <c r="N18" i="34"/>
  <c r="G18" i="34"/>
  <c r="K18" i="34"/>
  <c r="O18" i="34"/>
  <c r="H18" i="34"/>
  <c r="L18" i="34"/>
  <c r="H16" i="26"/>
  <c r="J16" i="26" s="1"/>
  <c r="E17" i="34"/>
  <c r="E18" i="34"/>
  <c r="H15" i="26"/>
  <c r="J15" i="26" s="1"/>
  <c r="D16" i="34" s="1"/>
  <c r="D17" i="34"/>
  <c r="B18" i="34"/>
  <c r="S51" i="26"/>
  <c r="S40" i="26"/>
  <c r="S26" i="26"/>
  <c r="S46" i="26"/>
  <c r="S44" i="26"/>
  <c r="S42" i="26"/>
  <c r="S28" i="26"/>
  <c r="S24" i="26"/>
  <c r="S20" i="26"/>
  <c r="S52" i="26"/>
  <c r="S47" i="26"/>
  <c r="S41" i="26"/>
  <c r="S27" i="26"/>
  <c r="S23" i="26"/>
  <c r="S19" i="26"/>
  <c r="S45" i="26"/>
  <c r="S43" i="26"/>
  <c r="S39" i="26"/>
  <c r="S25" i="26"/>
  <c r="S21" i="26"/>
  <c r="S17" i="26"/>
  <c r="S18" i="26"/>
  <c r="P12" i="34"/>
  <c r="S14" i="26"/>
  <c r="S22" i="26"/>
  <c r="S48" i="26"/>
  <c r="S13" i="26" l="1"/>
  <c r="B28" i="34"/>
  <c r="B30" i="34"/>
  <c r="B26" i="34"/>
  <c r="B29" i="34"/>
  <c r="I25" i="34"/>
  <c r="O25" i="34"/>
  <c r="G25" i="34"/>
  <c r="J25" i="34"/>
  <c r="H25" i="34"/>
  <c r="B27" i="34"/>
  <c r="K25" i="34"/>
  <c r="E25" i="34"/>
  <c r="D25" i="34"/>
  <c r="F25" i="34"/>
  <c r="M25" i="34"/>
  <c r="N25" i="34"/>
  <c r="C25" i="34"/>
  <c r="L25" i="34"/>
  <c r="B25" i="34"/>
  <c r="D26" i="34"/>
  <c r="L26" i="34"/>
  <c r="G27" i="34"/>
  <c r="O27" i="34"/>
  <c r="J28" i="34"/>
  <c r="E29" i="34"/>
  <c r="M29" i="34"/>
  <c r="H30" i="34"/>
  <c r="I28" i="34"/>
  <c r="E26" i="34"/>
  <c r="M26" i="34"/>
  <c r="H27" i="34"/>
  <c r="C28" i="34"/>
  <c r="K28" i="34"/>
  <c r="F29" i="34"/>
  <c r="N29" i="34"/>
  <c r="I30" i="34"/>
  <c r="J29" i="34"/>
  <c r="M30" i="34"/>
  <c r="G30" i="34"/>
  <c r="F26" i="34"/>
  <c r="N26" i="34"/>
  <c r="I27" i="34"/>
  <c r="D28" i="34"/>
  <c r="L28" i="34"/>
  <c r="G29" i="34"/>
  <c r="O29" i="34"/>
  <c r="J30" i="34"/>
  <c r="F27" i="34"/>
  <c r="G26" i="34"/>
  <c r="O26" i="34"/>
  <c r="J27" i="34"/>
  <c r="E28" i="34"/>
  <c r="M28" i="34"/>
  <c r="H29" i="34"/>
  <c r="C30" i="34"/>
  <c r="K30" i="34"/>
  <c r="C26" i="34"/>
  <c r="L29" i="34"/>
  <c r="H26" i="34"/>
  <c r="C27" i="34"/>
  <c r="K27" i="34"/>
  <c r="F28" i="34"/>
  <c r="N28" i="34"/>
  <c r="I29" i="34"/>
  <c r="D30" i="34"/>
  <c r="L30" i="34"/>
  <c r="K26" i="34"/>
  <c r="O30" i="34"/>
  <c r="I26" i="34"/>
  <c r="D27" i="34"/>
  <c r="L27" i="34"/>
  <c r="G28" i="34"/>
  <c r="O28" i="34"/>
  <c r="E30" i="34"/>
  <c r="N27" i="34"/>
  <c r="J26" i="34"/>
  <c r="E27" i="34"/>
  <c r="M27" i="34"/>
  <c r="H28" i="34"/>
  <c r="C29" i="34"/>
  <c r="K29" i="34"/>
  <c r="F30" i="34"/>
  <c r="N30" i="34"/>
  <c r="D29" i="34"/>
  <c r="N16" i="34"/>
  <c r="O16" i="34"/>
  <c r="M16" i="34"/>
  <c r="L16" i="34"/>
  <c r="G16" i="34"/>
  <c r="L19" i="34"/>
  <c r="S16" i="26"/>
  <c r="E16" i="34"/>
  <c r="D19" i="34"/>
  <c r="K19" i="34"/>
  <c r="B19" i="34"/>
  <c r="M19" i="34"/>
  <c r="C19" i="34"/>
  <c r="H19" i="34"/>
  <c r="G19" i="34"/>
  <c r="O19" i="34"/>
  <c r="E19" i="34"/>
  <c r="R53" i="26"/>
  <c r="J53" i="26"/>
  <c r="N19" i="34"/>
  <c r="I19" i="34"/>
  <c r="S15" i="26"/>
  <c r="J19" i="34"/>
  <c r="F19" i="34"/>
  <c r="P13" i="34"/>
  <c r="C16" i="34"/>
  <c r="B16" i="34"/>
  <c r="P11" i="34"/>
  <c r="P25" i="34" l="1"/>
  <c r="F34" i="27" s="1"/>
  <c r="F19" i="27" s="1"/>
  <c r="H31" i="34"/>
  <c r="F31" i="34"/>
  <c r="J31" i="34"/>
  <c r="I31" i="34"/>
  <c r="S53" i="26"/>
  <c r="E31" i="34"/>
  <c r="C31" i="34"/>
  <c r="G31" i="34"/>
  <c r="D31" i="34"/>
  <c r="P10" i="34"/>
  <c r="D34" i="27" s="1"/>
  <c r="D19" i="27" s="1"/>
  <c r="S45" i="29"/>
  <c r="R45" i="29"/>
  <c r="Q45" i="29"/>
  <c r="O45" i="29"/>
  <c r="N45" i="29"/>
  <c r="M45" i="29"/>
  <c r="K45" i="29"/>
  <c r="J45" i="29"/>
  <c r="D8" i="29"/>
  <c r="D7" i="29"/>
  <c r="F36" i="27" l="1"/>
  <c r="F39" i="27" s="1"/>
  <c r="F41" i="27" s="1"/>
  <c r="E34" i="27"/>
  <c r="E36" i="27" s="1"/>
  <c r="E39" i="27" s="1"/>
  <c r="E41" i="27" s="1"/>
  <c r="D36" i="27"/>
  <c r="D39" i="27" s="1"/>
  <c r="D41" i="27" s="1"/>
  <c r="O34" i="27" s="1"/>
  <c r="G31" i="27"/>
  <c r="N31" i="34"/>
  <c r="L31" i="34"/>
  <c r="M31" i="34"/>
  <c r="P27" i="34"/>
  <c r="K31" i="34"/>
  <c r="P26" i="34"/>
  <c r="O31" i="34"/>
  <c r="P28" i="34"/>
  <c r="P29" i="34"/>
  <c r="P30" i="34"/>
  <c r="B31" i="34"/>
  <c r="O37" i="27" l="1"/>
  <c r="O35" i="27"/>
  <c r="O36" i="27"/>
  <c r="N36" i="27"/>
  <c r="N21" i="27" s="1"/>
  <c r="N35" i="27"/>
  <c r="N20" i="27" s="1"/>
  <c r="D21" i="27"/>
  <c r="N34" i="27" l="1"/>
  <c r="N19" i="27"/>
  <c r="N24" i="27"/>
  <c r="M34" i="27"/>
  <c r="N39" i="27"/>
  <c r="C6" i="26"/>
  <c r="C5" i="26"/>
  <c r="M35" i="27" l="1"/>
  <c r="M20" i="27" s="1"/>
  <c r="M36" i="27"/>
  <c r="M21" i="27" s="1"/>
  <c r="C8" i="24"/>
  <c r="C7" i="24"/>
  <c r="F21" i="27"/>
  <c r="C21" i="27"/>
  <c r="D8" i="23"/>
  <c r="D7" i="23"/>
  <c r="J45" i="23"/>
  <c r="K45" i="23"/>
  <c r="M45" i="23"/>
  <c r="N45" i="23"/>
  <c r="O45" i="23"/>
  <c r="Q45" i="23"/>
  <c r="R45" i="23"/>
  <c r="S45" i="23"/>
  <c r="M19" i="27" l="1"/>
  <c r="M24" i="27"/>
  <c r="M39" i="27"/>
  <c r="C24" i="27"/>
  <c r="F24" i="27"/>
  <c r="F26" i="27" s="1"/>
  <c r="C26" i="27" l="1"/>
  <c r="E26" i="27" s="1"/>
  <c r="D24" i="27" l="1"/>
  <c r="E24" i="27" s="1"/>
  <c r="D26"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2" authorId="0" shapeId="0" xr:uid="{00000000-0006-0000-0100-000001000000}">
      <text>
        <r>
          <rPr>
            <b/>
            <sz val="14"/>
            <color indexed="81"/>
            <rFont val="Times New Roman"/>
            <family val="1"/>
          </rPr>
          <t>Ausfüllhilfe, Teil 1</t>
        </r>
        <r>
          <rPr>
            <sz val="14"/>
            <color indexed="81"/>
            <rFont val="Times New Roman"/>
            <family val="1"/>
          </rPr>
          <t xml:space="preserve">
</t>
        </r>
        <r>
          <rPr>
            <u/>
            <sz val="14"/>
            <color indexed="81"/>
            <rFont val="Times New Roman"/>
            <family val="1"/>
          </rPr>
          <t>Allgemeines:</t>
        </r>
        <r>
          <rPr>
            <sz val="14"/>
            <color indexed="81"/>
            <rFont val="Times New Roman"/>
            <family val="1"/>
          </rPr>
          <t xml:space="preserve">
-) Alle </t>
        </r>
        <r>
          <rPr>
            <b/>
            <sz val="14"/>
            <color indexed="57"/>
            <rFont val="Times New Roman"/>
            <family val="1"/>
          </rPr>
          <t>grünen Felder</t>
        </r>
        <r>
          <rPr>
            <sz val="14"/>
            <color indexed="81"/>
            <rFont val="Times New Roman"/>
            <family val="1"/>
          </rPr>
          <t xml:space="preserve"> müssen durch den Projektträger befüllt werden. 
-) Auf den Blättern für Sachkosten, Investitionskosten und Reisekosten können bei Bedarf Zeilen eingefügt werden (unbedingt in der Mitte der Tabelle, nicht am Ende, da sonst die Formeln nicht übernommen werden). 
-) Alle Kosten müssen den einzelnen Leadpartner/Projektpartner zugeordnet werden (Spalte bzw. Feld </t>
        </r>
        <r>
          <rPr>
            <b/>
            <sz val="14"/>
            <color indexed="10"/>
            <rFont val="Times New Roman"/>
            <family val="1"/>
          </rPr>
          <t>„Leadpartner / Projektpartner“</t>
        </r>
        <r>
          <rPr>
            <sz val="14"/>
            <color indexed="81"/>
            <rFont val="Times New Roman"/>
            <family val="1"/>
          </rPr>
          <t xml:space="preserve"> mit Dropdown auf allen Tabellenblättern).
</t>
        </r>
        <r>
          <rPr>
            <u/>
            <sz val="14"/>
            <color indexed="81"/>
            <rFont val="Times New Roman"/>
            <family val="1"/>
          </rPr>
          <t xml:space="preserve">
Übersichtsblatt: </t>
        </r>
        <r>
          <rPr>
            <sz val="14"/>
            <color indexed="81"/>
            <rFont val="Times New Roman"/>
            <family val="1"/>
          </rPr>
          <t xml:space="preserve">
-) Hier sind zuerst die </t>
        </r>
        <r>
          <rPr>
            <b/>
            <sz val="14"/>
            <color indexed="10"/>
            <rFont val="Times New Roman"/>
            <family val="1"/>
          </rPr>
          <t>Basisdaten</t>
        </r>
        <r>
          <rPr>
            <sz val="14"/>
            <color indexed="81"/>
            <rFont val="Times New Roman"/>
            <family val="1"/>
          </rPr>
          <t xml:space="preserve"> (z.B. Projektname lt. Finanzierungsvereinbarung, Adresse, Kontonummer, Dropdown für Region) für jeden Leadpartner / Projektpartner auszufüllen. Das dropdown bei </t>
        </r>
        <r>
          <rPr>
            <b/>
            <sz val="14"/>
            <color indexed="10"/>
            <rFont val="Times New Roman"/>
            <family val="1"/>
          </rPr>
          <t>Vorsteuerabzugsberechtigung</t>
        </r>
        <r>
          <rPr>
            <sz val="14"/>
            <color indexed="81"/>
            <rFont val="Times New Roman"/>
            <family val="1"/>
          </rPr>
          <t xml:space="preserve"> muss unbedingt ausgewählt werden.  
-) Die Kosten StLREG gesamt sind nicht direkt auszufüllen, sondern berechnen sich aus den Kosten-Übersichten der einzelnen Partner darunter. Für jeden Projektpartner ist das </t>
        </r>
        <r>
          <rPr>
            <sz val="14"/>
            <color indexed="10"/>
            <rFont val="Times New Roman"/>
            <family val="1"/>
          </rPr>
          <t>genehmigte Budget lt. Finanztabelle pro Kostenkategorie</t>
        </r>
        <r>
          <rPr>
            <sz val="14"/>
            <color indexed="81"/>
            <rFont val="Times New Roman"/>
            <family val="1"/>
          </rPr>
          <t xml:space="preserve"> einzutragen. Die jeweiligen Felder für die eingereichten Kosten pro Projektpartner sind mit den weiteren Tabellenblättern verknüpft.
-) Unter „sonstige Kosten gesamt“ sind zur Darstellung der Gesamtkosten die weiteren genehmigten Förderungen (z.B. RJM, BBO) einzutragen sowie die eingereichten Kosten und das Datum der Einreichung.
-) Neben den Kosten findet sich rechts die Tabelle mit der Finanzierung. Im oberen Bereich sind die Finanzierungsbeträge StLREG (Gemeinde- bzw. Landesmittel) aus der Finanzierungsvereinbarung einzutragen.</t>
        </r>
        <r>
          <rPr>
            <b/>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200-000001000000}">
      <text>
        <r>
          <rPr>
            <b/>
            <sz val="14"/>
            <color indexed="81"/>
            <rFont val="Times New Roman"/>
            <family val="1"/>
          </rPr>
          <t xml:space="preserve">Ausfüllhilfe, Teil 2
</t>
        </r>
        <r>
          <rPr>
            <u/>
            <sz val="14"/>
            <color indexed="81"/>
            <rFont val="Times New Roman"/>
            <family val="1"/>
          </rPr>
          <t>Einnahmen:</t>
        </r>
        <r>
          <rPr>
            <sz val="14"/>
            <color indexed="81"/>
            <rFont val="Times New Roman"/>
            <family val="1"/>
          </rPr>
          <t xml:space="preserve">
Hier sind ggf. Einnahmen für die verschiedenen Geschäftsbereiche einzutragen (z.B. Eintrittsgebühr für eine Veranstaltung des RJM). 
Unter Art der Einnahme wäre z.B. Sponsoring, Teilnahmegebühr etc. anzuführen. 
Unter Herkunft/Quelle wäre beispielweise eine Gemeinde oder der Name eines Teilnehmers einzugeben.</t>
        </r>
        <r>
          <rPr>
            <b/>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300-000001000000}">
      <text>
        <r>
          <rPr>
            <b/>
            <sz val="14"/>
            <color indexed="81"/>
            <rFont val="Times New Roman"/>
            <family val="1"/>
          </rPr>
          <t>Ausfüllhilfe, Teil 3</t>
        </r>
        <r>
          <rPr>
            <sz val="14"/>
            <color indexed="81"/>
            <rFont val="Times New Roman"/>
            <family val="1"/>
          </rPr>
          <t xml:space="preserve">
</t>
        </r>
        <r>
          <rPr>
            <u/>
            <sz val="14"/>
            <color indexed="81"/>
            <rFont val="Times New Roman"/>
            <family val="1"/>
          </rPr>
          <t>Sachkosten:</t>
        </r>
        <r>
          <rPr>
            <sz val="14"/>
            <color indexed="81"/>
            <rFont val="Times New Roman"/>
            <family val="1"/>
          </rPr>
          <t xml:space="preserve">
Die Rechnungs- und Zahlungsdaten der einzelnen Belege sind wie bisher auszufüllen. 
Neu ist die Spalte B „</t>
        </r>
        <r>
          <rPr>
            <sz val="14"/>
            <color indexed="10"/>
            <rFont val="Times New Roman"/>
            <family val="1"/>
          </rPr>
          <t>Geschäftsbereich</t>
        </r>
        <r>
          <rPr>
            <sz val="14"/>
            <color indexed="81"/>
            <rFont val="Times New Roman"/>
            <family val="1"/>
          </rPr>
          <t>“, mit der alle Rechnungen einem Geschäftsbereich zugeordnet werden. Hier sind auch Reisekosten für MitarbeiterInnen einzutragen, die direkt vom RM bezahlt wurden (z.B. Flug- oder Hotelkosten). 
Wenn bestimmte Rechnungen bereits durch die A17 geprüft aber nicht zur Gänze gefördert wurden (z.B. LAG-Management), sind diese Rechnungen hier nochmals zu erfassen. Bei "zur Förderung eingereichter Betra"g wäre der Differenzbetrag, der noch nicht gefördert wurde, einzutragen. 
Achtung: sollte ein RM grundsätzlich brutto abrechnen aber für einen Geschäftsbereich (oder ein Teilprojekt) vorsteuerabzugsberechtigt sein, sind bei den eingereichten Kosten in der Spalte brutto die Nettobeträge einzugeben (das deshalb, weil die Gesamtsumme der eingereichten Kosten mit dem Übersichtsblatt verknüpft ist und hier nur jeweils eine Summe – also brutto oder netto – übernommen werden kann).</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400-000001000000}">
      <text>
        <r>
          <rPr>
            <b/>
            <sz val="14"/>
            <color indexed="81"/>
            <rFont val="Times New Roman"/>
            <family val="1"/>
          </rPr>
          <t>Ausfüllhilfe, Teil 4</t>
        </r>
        <r>
          <rPr>
            <sz val="14"/>
            <color indexed="81"/>
            <rFont val="Times New Roman"/>
            <family val="1"/>
          </rPr>
          <t xml:space="preserve">
</t>
        </r>
        <r>
          <rPr>
            <u/>
            <sz val="14"/>
            <color indexed="81"/>
            <rFont val="Times New Roman"/>
            <family val="1"/>
          </rPr>
          <t>Investitionskosten:</t>
        </r>
        <r>
          <rPr>
            <sz val="14"/>
            <color indexed="81"/>
            <rFont val="Times New Roman"/>
            <family val="1"/>
          </rPr>
          <t xml:space="preserve">
Die Rechnungs- und Zahlungsdaten der einzelnen Belege sind wie bisher auszufüllen. 
Neu ist die Spalte B „</t>
        </r>
        <r>
          <rPr>
            <sz val="14"/>
            <color indexed="10"/>
            <rFont val="Times New Roman"/>
            <family val="1"/>
          </rPr>
          <t>Geschäftsbereich</t>
        </r>
        <r>
          <rPr>
            <sz val="14"/>
            <color indexed="81"/>
            <rFont val="Times New Roman"/>
            <family val="1"/>
          </rPr>
          <t>“, mit der alle Rechnungen einem Geschäftsbereich zugeordnet werden. Hier sind auch Reisekosten für MitarbeiterInnen einzutragen, die direkt vom RM bezahlt wurden (z.B. Flug- oder Hotelkosten). 
Wenn bestimmte Rechnungen bereits durch die A17 geprüft aber nicht zur Gänze gefördert wurden (z.B. LAG-Management), sind diese Rechnungen hier nochmals zu erfassen. Bei "zur Förderung eingereichter Betra"g wäre der Differenzbetrag, der noch nicht gefördert wurde, einzutragen. 
Achtung: sollte ein RM grundsätzlich brutto abrechnen aber für einen Geschäftsbereich (oder ein Teilprojekt) vorsteuerabzugsberechtigt sein, sind bei den eingereichten Kosten in der Spalte brutto die Nettobeträge einzugeben (das deshalb, weil die Gesamtsumme der eingereichten Kosten mit dem Übersichtsblatt verknüpft ist und hier nur jeweils eine Summe – also brutto oder netto – übernommen werden kann).</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500-000001000000}">
      <text>
        <r>
          <rPr>
            <b/>
            <sz val="14"/>
            <color indexed="81"/>
            <rFont val="Times New Roman"/>
            <family val="1"/>
          </rPr>
          <t>Ausfüllhilfe, Teil 5</t>
        </r>
        <r>
          <rPr>
            <sz val="14"/>
            <color indexed="81"/>
            <rFont val="Times New Roman"/>
            <family val="1"/>
          </rPr>
          <t xml:space="preserve">
</t>
        </r>
        <r>
          <rPr>
            <u/>
            <sz val="14"/>
            <color indexed="81"/>
            <rFont val="Times New Roman"/>
            <family val="1"/>
          </rPr>
          <t>Reisekosten:</t>
        </r>
        <r>
          <rPr>
            <sz val="14"/>
            <color indexed="81"/>
            <rFont val="Times New Roman"/>
            <family val="1"/>
          </rPr>
          <t xml:space="preserve">
Hier sind jene Reisekosten einzutragen, die direkt an den/die jeweilige/n Mitarbeiter/in ausbezahlt werden, also Kilometergeld, Diäten und ggf. Refundierungen von Hotel- und Fahrtkosten. </t>
        </r>
        <r>
          <rPr>
            <sz val="14"/>
            <color indexed="10"/>
            <rFont val="Times New Roman"/>
            <family val="1"/>
          </rPr>
          <t>Wichtig: es müssen zuerst am Blatt PK Übersicht die Namen der MitarbeiterInnen eingetragen werden.</t>
        </r>
        <r>
          <rPr>
            <sz val="14"/>
            <color indexed="81"/>
            <rFont val="Times New Roman"/>
            <family val="1"/>
          </rPr>
          <t xml:space="preserve"> Sie erscheinen dann hier als Dropdown.
Unter Gesamtreisekosten/Jahr ist die Gesamtsumme pro Person pro Kalenderjahr einzugeben; dies beinhaltet auch jene Kosten, die in anderen Projekten abgerechnet und gefördert wurden bzw. werden. 
Unter eingereichter Betrag sind dann nur jene Reisekosten einzutragen, die nicht mit einer anderen Förderung abgedeckt sind. Sollten Reisen für eine Person verschiedenen Geschäftsbereichen zuzuordnen sein, müssen hier mehrere Zeilen mit dem jeweiligen eingereichten Betrag pro Geschäftsbereich ausgefüllt werden. 
Achtung: sollte ein RM grundsätzlich brutto abrechnen aber für einen Geschäftsbereich (oder ein Teilprojekt) vorsteuerabzugsberechtigt sein, sind bei den eingereichten Kosten in der Spalte brutto die Nettobeträge (also abzüglich Vorsteuer Inlandsdiäten) einzugeben! (das deshalb, weil die Gesamtsumme der eingereichten Kosten mit dem Übersichtsblatt verknüpft ist und hier nur jeweils eine Summe – als brutto oder netto – übernommen werden kann).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600-000001000000}">
      <text>
        <r>
          <rPr>
            <b/>
            <sz val="14"/>
            <color indexed="81"/>
            <rFont val="Times New Roman"/>
            <family val="1"/>
          </rPr>
          <t xml:space="preserve">Ausfüllhilfe, Teil 6
</t>
        </r>
        <r>
          <rPr>
            <u/>
            <sz val="14"/>
            <color indexed="81"/>
            <rFont val="Times New Roman"/>
            <family val="1"/>
          </rPr>
          <t>PK Übersicht:</t>
        </r>
        <r>
          <rPr>
            <sz val="14"/>
            <color indexed="81"/>
            <rFont val="Times New Roman"/>
            <family val="1"/>
          </rPr>
          <t xml:space="preserve">
Hier sind nur die Namen der MitarbeiterInnen in der Zeile 10 einzugeben sowie die Geschäftsbereiche in Spalte A (dropdown) auszuwählen. Die hier erfassten Namen der MitarbeiterInnen werden dann als dropdown in den beiden PK-Blättern (Struktur und EU-kofi) sowie im Blatt Reisekosten angezeigt. 
Sämtliche Summen auf dem PK-Übersichtsblatt errechnen sich aus den beiden folgenden Tabellenblättern. 
Die Gesamtsumme pro Person (Zeile 17) kann dabei logischerweise nicht die Lohngesamtkosten übersteigen. Sollte dies der Fall sind, wird das betreffende Feld rot.</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700-000001000000}">
      <text>
        <r>
          <rPr>
            <b/>
            <sz val="14"/>
            <color indexed="81"/>
            <rFont val="Times New Roman"/>
            <family val="1"/>
          </rPr>
          <t>Ausfüllhilfe, Teil 7</t>
        </r>
        <r>
          <rPr>
            <sz val="14"/>
            <color indexed="81"/>
            <rFont val="Times New Roman"/>
            <family val="1"/>
          </rPr>
          <t xml:space="preserve">
</t>
        </r>
        <r>
          <rPr>
            <u/>
            <sz val="14"/>
            <color indexed="81"/>
            <rFont val="Times New Roman"/>
            <family val="1"/>
          </rPr>
          <t>PK Struktur:</t>
        </r>
        <r>
          <rPr>
            <sz val="14"/>
            <color indexed="81"/>
            <rFont val="Times New Roman"/>
            <family val="1"/>
          </rPr>
          <t xml:space="preserve">
Auf diesem Blatt werden die Personalkosten von MitarbeiterInnen berechnet, die Stunden in den einzelnen Geschäftsbereichen der Managementstruktur gearbeitet haben. 
Nach dem Namen und dem Geschäftsbereicht (jeweils dropdown) sind hier lediglich die Kosten pro Person (Gehalt+Sonderzahlungen; LNK) sowie die Gesamtstunden und Projektstunden pro Kalenderjahr einzutragen. Der Stundensatz sowie die eingereichten Kosten pro Person pro Geschäftsbereich werden automatisch berechnet und auf das Blatt PK-Übersicht übertragen. 
Damit sind sowohl die Summen der Personalkosten je Geschäftsbereich als auch die gesamt eingereichten Kosten pro MitarbeiterIn kompakt dargestellt.
Sollte es für eine Person Abweichungen zwischen  dem Jahreslohnkonto und den tatsächlich vom Projektträger getragenen Kosten geben (z.B. aufgrund von Refundierungen durch die AUVA oder bei Altersteilzeit) sind diese Abweichungen hier zu erfassen. Es ist also eine Refundierung bei den Lohnnebenkosten in Abzug zu bringen und eine Anmerkung (inkl. Beilage) zu ergänzen.  </t>
        </r>
        <r>
          <rPr>
            <sz val="9"/>
            <color indexed="81"/>
            <rFont val="Segoe UI"/>
            <family val="2"/>
          </rPr>
          <t xml:space="preserve">
</t>
        </r>
      </text>
    </comment>
  </commentList>
</comments>
</file>

<file path=xl/sharedStrings.xml><?xml version="1.0" encoding="utf-8"?>
<sst xmlns="http://schemas.openxmlformats.org/spreadsheetml/2006/main" count="429" uniqueCount="142">
  <si>
    <t>Anmerkung</t>
  </si>
  <si>
    <t>KP</t>
  </si>
  <si>
    <t>Anmerkungen</t>
  </si>
  <si>
    <t xml:space="preserve">Summe </t>
  </si>
  <si>
    <t>1.</t>
  </si>
  <si>
    <t>2.</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</si>
  <si>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</si>
  <si>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</si>
  <si>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</si>
  <si>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</si>
  <si>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</si>
  <si>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</si>
  <si>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</si>
  <si>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</si>
  <si>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</si>
  <si>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</si>
  <si>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</si>
  <si>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</si>
  <si>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</si>
  <si>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</si>
  <si>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</si>
  <si>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</si>
  <si>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</si>
  <si>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</si>
  <si>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 xml:space="preserve">(Datum, Stempel und Unterschrift des Projektträgers) </t>
  </si>
  <si>
    <t>eingereichte Kosten dieser Abrechnung</t>
  </si>
  <si>
    <t>Bezeichnung</t>
  </si>
  <si>
    <t>Abrechnungszeitraum</t>
  </si>
  <si>
    <t>IBAN</t>
  </si>
  <si>
    <t>Adresse</t>
  </si>
  <si>
    <t>Projektträger</t>
  </si>
  <si>
    <t>Projektname</t>
  </si>
  <si>
    <t>Differenz</t>
  </si>
  <si>
    <t>anerkannter Betrag netto</t>
  </si>
  <si>
    <t>anerkannter Betrag brutto</t>
  </si>
  <si>
    <t>Zahlungs-datum</t>
  </si>
  <si>
    <t>Rechnungs-betrag netto</t>
  </si>
  <si>
    <t>Rechnungs-betrag brutto</t>
  </si>
  <si>
    <t xml:space="preserve">Skonto lt. Rechnung </t>
  </si>
  <si>
    <t>Rechnungs-datum</t>
  </si>
  <si>
    <t>Rechnungs-nummer</t>
  </si>
  <si>
    <t>Beschreibung der Leistung</t>
  </si>
  <si>
    <t>Rechnungsleger</t>
  </si>
  <si>
    <t xml:space="preserve">Nr. </t>
  </si>
  <si>
    <t>Prüfung durch die Abteilung 17</t>
  </si>
  <si>
    <t>SUMME</t>
  </si>
  <si>
    <t>Name</t>
  </si>
  <si>
    <t>Personalkosten</t>
  </si>
  <si>
    <t>anerkannte Kosten nach Prüfung durch A17</t>
  </si>
  <si>
    <t xml:space="preserve">SUMME Reisekosten </t>
  </si>
  <si>
    <t>Reisekosten</t>
  </si>
  <si>
    <t>ja</t>
  </si>
  <si>
    <t>nein</t>
  </si>
  <si>
    <t>Förderfähige Kosten</t>
  </si>
  <si>
    <t>Art der Einnahme</t>
  </si>
  <si>
    <t>Betrag</t>
  </si>
  <si>
    <t>Region</t>
  </si>
  <si>
    <t>SNIC</t>
  </si>
  <si>
    <t>Belegsverzeichnis Investitionskosten</t>
  </si>
  <si>
    <t>SUMME Investitionskosten</t>
  </si>
  <si>
    <t>SUMME Sachkosten</t>
  </si>
  <si>
    <t>genehmigtes Budget lt. Finanzierungs-vereinbarung/Antrag</t>
  </si>
  <si>
    <t>Investitionskosten</t>
  </si>
  <si>
    <t xml:space="preserve">Einnahmen </t>
  </si>
  <si>
    <t>Es wird bestätigt, dass die vorstehenden Angaben wahrheitsgemäß und vollständig sind. Die angeführten Kosten betreffen ausschließlich das genannte Projekt und wurden bzw. werden von keiner anderen Förderstelle in unzulässiger Weise ebenfalls gefördert bzw. unterstützt. Der / die Begünstigte bestätigt hiermit die Richtigkeit der Angaben und nimmt die Haftung für unrichtige Angaben zur Kenntnis.</t>
  </si>
  <si>
    <t>Finanzierung</t>
  </si>
  <si>
    <t>Leistungs-zeitraum
von</t>
  </si>
  <si>
    <t>Leistungs-zeitraum
bis</t>
  </si>
  <si>
    <t>eingereichter Betrag brutto</t>
  </si>
  <si>
    <t>eingereichter Betrag netto</t>
  </si>
  <si>
    <t>eingereichte Kosten</t>
  </si>
  <si>
    <t>Belegsverzeichnis Einnahmen</t>
  </si>
  <si>
    <t>Aufteilung anerkannte Kosten nach Prüfung durch A17</t>
  </si>
  <si>
    <t>Finanzierungsbetrag StLREG</t>
  </si>
  <si>
    <t>Belegsverzeichnis direkte Sachkosten</t>
  </si>
  <si>
    <t>Abrechnungszeitraum StLREG</t>
  </si>
  <si>
    <t>Stundensatz</t>
  </si>
  <si>
    <t>anerkannter Stundensatz</t>
  </si>
  <si>
    <t>anerkannte Kosten</t>
  </si>
  <si>
    <t>Anzahl der Gesamtjahres-stunden</t>
  </si>
  <si>
    <t>Lohnkosten inkl. Sonderzahlungen / Jahr</t>
  </si>
  <si>
    <t>Lohnnebenkosten / Jahr</t>
  </si>
  <si>
    <t>Jahresgesamt-kosten</t>
  </si>
  <si>
    <t>anerkannte Lohnkosten inkl. Sonderzahlungen / Jahr</t>
  </si>
  <si>
    <t>anerkannte Lohnnebenkosten / Jahr</t>
  </si>
  <si>
    <t>anerkannte Jahresgesamt-kosten</t>
  </si>
  <si>
    <t>anerkannte Anzahl der Gesamtjahres-stunden</t>
  </si>
  <si>
    <t>Summen / Geschäfts-bereich</t>
  </si>
  <si>
    <t>Summen / Person</t>
  </si>
  <si>
    <t>Übersicht anerkannte Personalkosten</t>
  </si>
  <si>
    <t>Übersicht eingereichte Personalkosten</t>
  </si>
  <si>
    <t>Kosten</t>
  </si>
  <si>
    <t>Herkunft/Quelle der Einnahme (Name)</t>
  </si>
  <si>
    <t>Belegsverzeichnis Reisekosten (direkt an MitarbeiterIn ausbezahlt)</t>
  </si>
  <si>
    <t>MitarbeiterIn</t>
  </si>
  <si>
    <t>Jahresgesamtkosten Struktur</t>
  </si>
  <si>
    <t>Jahresgesamtkosten kofinanziert</t>
  </si>
  <si>
    <t>Jahresgesamtkostn</t>
  </si>
  <si>
    <t>Zahlungs-betrag</t>
  </si>
  <si>
    <t xml:space="preserve">Zahlungs-betrag
(Gesamt-RK/Jahr) </t>
  </si>
  <si>
    <t>davon StLREG-Mittel Gemeinde</t>
  </si>
  <si>
    <t>Zwischensumme PK</t>
  </si>
  <si>
    <t xml:space="preserve">Zwischensumme PK </t>
  </si>
  <si>
    <t>Kosten StLREG gesamt</t>
  </si>
  <si>
    <t>Eigenmittel</t>
  </si>
  <si>
    <t>Finanzierung lt. StLREG Vereinbarung</t>
  </si>
  <si>
    <t>genehmigtes Gesamtbudget lt. Finanzierungs-vereinbarung</t>
  </si>
  <si>
    <t>eingereichte Kosten StLREG</t>
  </si>
  <si>
    <t>Differenz alle eingereichte Kosten zu Gesamtbudget</t>
  </si>
  <si>
    <t xml:space="preserve">eingereichte Finanzierung </t>
  </si>
  <si>
    <t>Liezen</t>
  </si>
  <si>
    <t>Oststeiermark</t>
  </si>
  <si>
    <t>Obersteiermark Ost</t>
  </si>
  <si>
    <t>Obersteiermark West</t>
  </si>
  <si>
    <t>Südoststeiermark</t>
  </si>
  <si>
    <t>Südweststeiermark</t>
  </si>
  <si>
    <t>Steir. Zentralraum</t>
  </si>
  <si>
    <t>GZ</t>
  </si>
  <si>
    <t>Leadpartner</t>
  </si>
  <si>
    <t>davon StLREG-Mittel Land</t>
  </si>
  <si>
    <t>Finanzierung StLREG gesamt</t>
  </si>
  <si>
    <t>sonstige Finanzierung</t>
  </si>
  <si>
    <t>Finanzierung gesamt</t>
  </si>
  <si>
    <t>Vorsteuerabzugs-berechtigung</t>
  </si>
  <si>
    <t>Projektpartner 1</t>
  </si>
  <si>
    <t>Projektpartner 2</t>
  </si>
  <si>
    <t>Projektpartner 3</t>
  </si>
  <si>
    <t>Projektpartner 4</t>
  </si>
  <si>
    <t>Leadpartner / Projektpartner</t>
  </si>
  <si>
    <t>Verlgeich eingereichte Kosten/Finanzierung</t>
  </si>
  <si>
    <t>Vergleich anderkannte Kosten/Finanzierung</t>
  </si>
  <si>
    <t>eingereichte Kosten - sonstige Finanzierung</t>
  </si>
  <si>
    <t>anerkannte Kosten - anerkannte sonstige Finanzierung</t>
  </si>
  <si>
    <t>Partnerprojekte im Rahmen der Richtlinie des Landes Steiermark nach dem 
Steiermärkischen Landes- und Regionalentwicklungsgesetz (StLREG 2018)
Belegsverzeichnis Übersicht</t>
  </si>
  <si>
    <t>Anzahl der Stunden im Projekt</t>
  </si>
  <si>
    <t>anerkannte Anzahl der Stunden im Projekt</t>
  </si>
  <si>
    <t>GZ Finanzierungsvereinbarung</t>
  </si>
  <si>
    <t>FirmenbuchNr. /ZVR-Zahl/ Geburtsdatum</t>
  </si>
  <si>
    <t>Sachkosten</t>
  </si>
  <si>
    <t>Belegsverzeichnis Personalkosten</t>
  </si>
  <si>
    <t>Ja</t>
  </si>
  <si>
    <t xml:space="preserve">(Datum, Stempel und Unterschrift des Leadpartners)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</si>
</sst>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3" formatCode="_-* #,##0.00_-;\-* #,##0.00_-;_-* &quot;-&quot;??_-;_-@_-"/>
    <numFmt numFmtId="164" formatCode="_-[$€-2]\ * #,##0.00_-;\-[$€-2]\ * #,##0.00_-;_-[$€-2]\ * &quot;-&quot;??_-"/>
    <numFmt numFmtId="165" formatCode="dd/mm/yyyy;@"/>
    <numFmt numFmtId="166" formatCode="dd/mm/yyyy&quot;  -&quot;"/>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
      <sz val="10"/>
      <color theme="1"/>
      <name val="Calibri"/>
      <family val="2"/>
      <scheme val="minor"/>
    </font>
    <font>
      <b/>
      <sz val="14"/>
      <color theme="3" tint="0.39997558519241921"/>
      <name val="Calibri"/>
      <family val="2"/>
      <scheme val="minor"/>
    </font>
    <font>
      <sz val="11"/>
      <color theme="6" tint="-0.249977111117893"/>
      <name val="Calibri"/>
      <family val="2"/>
      <scheme val="minor"/>
    </font>
    <font>
      <sz val="10"/>
      <color rgb="FF0070C0"/>
      <name val="Arial"/>
      <family val="2"/>
    </font>
    <font>
      <sz val="11"/>
      <name val="Calibri"/>
      <family val="2"/>
      <scheme val="minor"/>
    </font>
    <font>
      <b/>
      <sz val="11"/>
      <name val="Calibri"/>
      <family val="2"/>
      <scheme val="minor"/>
    </font>
    <font>
      <i/>
      <sz val="11"/>
      <name val="Calibri"/>
      <family val="2"/>
      <scheme val="minor"/>
    </font>
    <font>
      <sz val="9"/>
      <color indexed="81"/>
      <name val="Segoe UI"/>
      <family val="2"/>
    </font>
    <font>
      <b/>
      <sz val="9"/>
      <color indexed="81"/>
      <name val="Segoe UI"/>
      <family val="2"/>
    </font>
    <font>
      <sz val="14"/>
      <color indexed="81"/>
      <name val="Times New Roman"/>
      <family val="1"/>
    </font>
    <font>
      <b/>
      <sz val="14"/>
      <color indexed="81"/>
      <name val="Times New Roman"/>
      <family val="1"/>
    </font>
    <font>
      <b/>
      <sz val="14"/>
      <color indexed="57"/>
      <name val="Times New Roman"/>
      <family val="1"/>
    </font>
    <font>
      <b/>
      <sz val="14"/>
      <color indexed="10"/>
      <name val="Times New Roman"/>
      <family val="1"/>
    </font>
    <font>
      <u/>
      <sz val="14"/>
      <color indexed="81"/>
      <name val="Times New Roman"/>
      <family val="1"/>
    </font>
    <font>
      <sz val="14"/>
      <color indexed="10"/>
      <name val="Times New Roman"/>
      <family val="1"/>
    </font>
    <font>
      <sz val="10"/>
      <name val="Arial"/>
      <family val="2"/>
    </font>
    <font>
      <sz val="12"/>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Dashed">
        <color indexed="64"/>
      </left>
      <right style="mediumDashed">
        <color indexed="64"/>
      </right>
      <top style="medium">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9">
    <xf numFmtId="0" fontId="0" fillId="0" borderId="0"/>
    <xf numFmtId="164" fontId="29" fillId="0" borderId="0" applyFont="0" applyFill="0" applyBorder="0" applyAlignment="0" applyProtection="0"/>
    <xf numFmtId="164" fontId="29" fillId="0" borderId="0" applyFont="0" applyFill="0" applyBorder="0" applyAlignment="0" applyProtection="0"/>
    <xf numFmtId="0" fontId="29" fillId="0" borderId="0"/>
    <xf numFmtId="0" fontId="29" fillId="0" borderId="0"/>
    <xf numFmtId="0" fontId="32" fillId="0" borderId="0"/>
    <xf numFmtId="0" fontId="33" fillId="0" borderId="0"/>
    <xf numFmtId="0" fontId="28" fillId="0" borderId="0"/>
    <xf numFmtId="43" fontId="57" fillId="0" borderId="0" applyFont="0" applyFill="0" applyBorder="0" applyAlignment="0" applyProtection="0"/>
  </cellStyleXfs>
  <cellXfs count="507">
    <xf numFmtId="0" fontId="0" fillId="0" borderId="0" xfId="0"/>
    <xf numFmtId="0" fontId="0" fillId="0" borderId="27" xfId="0" pivotButton="1" applyBorder="1"/>
    <xf numFmtId="0" fontId="0" fillId="0" borderId="28" xfId="0" applyBorder="1"/>
    <xf numFmtId="0" fontId="0" fillId="0" borderId="27" xfId="0" applyBorder="1"/>
    <xf numFmtId="0" fontId="0" fillId="0" borderId="28" xfId="0" applyNumberFormat="1" applyBorder="1"/>
    <xf numFmtId="0" fontId="0" fillId="0" borderId="29" xfId="0" applyBorder="1"/>
    <xf numFmtId="0" fontId="0" fillId="0" borderId="30" xfId="0" applyBorder="1"/>
    <xf numFmtId="0" fontId="0" fillId="0" borderId="31" xfId="0" applyNumberFormat="1" applyBorder="1"/>
    <xf numFmtId="0" fontId="0" fillId="0" borderId="32" xfId="0" applyBorder="1"/>
    <xf numFmtId="0" fontId="0" fillId="0" borderId="33" xfId="0" applyBorder="1"/>
    <xf numFmtId="0" fontId="0" fillId="0" borderId="34" xfId="0" applyBorder="1"/>
    <xf numFmtId="0" fontId="0" fillId="0" borderId="35" xfId="0" applyNumberFormat="1" applyBorder="1"/>
    <xf numFmtId="0" fontId="30" fillId="0" borderId="0" xfId="0" applyFont="1"/>
    <xf numFmtId="0" fontId="0" fillId="2" borderId="0" xfId="0" applyFill="1"/>
    <xf numFmtId="0" fontId="30" fillId="2" borderId="0" xfId="0" applyFont="1" applyFill="1"/>
    <xf numFmtId="0" fontId="28" fillId="0" borderId="7" xfId="7" applyFill="1" applyBorder="1" applyAlignment="1" applyProtection="1">
      <alignment horizontal="left"/>
      <protection hidden="1"/>
    </xf>
    <xf numFmtId="0" fontId="28" fillId="0" borderId="0" xfId="7" applyFill="1" applyBorder="1" applyAlignment="1" applyProtection="1">
      <alignment horizontal="left"/>
      <protection hidden="1"/>
    </xf>
    <xf numFmtId="0" fontId="28" fillId="0" borderId="0" xfId="7" applyFill="1" applyAlignment="1" applyProtection="1">
      <alignment horizontal="left"/>
      <protection hidden="1"/>
    </xf>
    <xf numFmtId="0" fontId="28" fillId="0" borderId="0" xfId="7" applyProtection="1">
      <protection hidden="1"/>
    </xf>
    <xf numFmtId="166" fontId="28" fillId="3" borderId="16" xfId="7" applyNumberFormat="1" applyFill="1" applyBorder="1" applyProtection="1">
      <protection hidden="1"/>
    </xf>
    <xf numFmtId="14" fontId="28" fillId="3" borderId="57" xfId="7" applyNumberFormat="1" applyFill="1" applyBorder="1" applyAlignment="1" applyProtection="1">
      <alignment horizontal="left"/>
      <protection hidden="1"/>
    </xf>
    <xf numFmtId="0" fontId="34" fillId="0" borderId="0" xfId="7" applyFont="1" applyFill="1" applyBorder="1" applyProtection="1">
      <protection hidden="1"/>
    </xf>
    <xf numFmtId="0" fontId="28" fillId="0" borderId="0" xfId="7" applyFill="1" applyBorder="1" applyProtection="1">
      <protection hidden="1"/>
    </xf>
    <xf numFmtId="4" fontId="34" fillId="3" borderId="4" xfId="6" applyNumberFormat="1" applyFont="1" applyFill="1" applyBorder="1" applyProtection="1"/>
    <xf numFmtId="0" fontId="35" fillId="0" borderId="0" xfId="6" applyFont="1" applyProtection="1"/>
    <xf numFmtId="0" fontId="35" fillId="0" borderId="0" xfId="6" applyFont="1" applyAlignment="1" applyProtection="1"/>
    <xf numFmtId="0" fontId="33" fillId="0" borderId="0" xfId="6" applyFill="1" applyBorder="1" applyProtection="1"/>
    <xf numFmtId="0" fontId="27" fillId="0" borderId="0" xfId="6" applyFont="1" applyProtection="1"/>
    <xf numFmtId="14" fontId="33" fillId="0" borderId="0" xfId="6" applyNumberFormat="1" applyFill="1" applyBorder="1" applyProtection="1"/>
    <xf numFmtId="0" fontId="33" fillId="0" borderId="0" xfId="6" applyFill="1" applyProtection="1"/>
    <xf numFmtId="0" fontId="33" fillId="3" borderId="39" xfId="6" applyFill="1" applyBorder="1" applyAlignment="1" applyProtection="1">
      <alignment wrapText="1"/>
    </xf>
    <xf numFmtId="0" fontId="27" fillId="3" borderId="39" xfId="6" applyFont="1" applyFill="1" applyBorder="1" applyAlignment="1" applyProtection="1">
      <alignment wrapText="1"/>
    </xf>
    <xf numFmtId="0" fontId="33" fillId="3" borderId="62" xfId="6" applyFill="1" applyBorder="1" applyAlignment="1" applyProtection="1">
      <alignment wrapText="1"/>
    </xf>
    <xf numFmtId="0" fontId="38" fillId="0" borderId="0" xfId="6" applyFont="1" applyProtection="1"/>
    <xf numFmtId="4" fontId="33" fillId="4" borderId="2" xfId="6" applyNumberFormat="1" applyFill="1" applyBorder="1" applyProtection="1"/>
    <xf numFmtId="4" fontId="27" fillId="3" borderId="16" xfId="6" applyNumberFormat="1" applyFont="1" applyFill="1" applyBorder="1" applyProtection="1"/>
    <xf numFmtId="4" fontId="34" fillId="3" borderId="53" xfId="6" applyNumberFormat="1" applyFont="1" applyFill="1" applyBorder="1" applyProtection="1"/>
    <xf numFmtId="4" fontId="33" fillId="3" borderId="39" xfId="6" applyNumberFormat="1" applyFill="1" applyBorder="1" applyProtection="1"/>
    <xf numFmtId="0" fontId="33" fillId="0" borderId="0" xfId="6" applyBorder="1" applyProtection="1"/>
    <xf numFmtId="0" fontId="34" fillId="0" borderId="0" xfId="6" applyFont="1" applyFill="1" applyBorder="1" applyProtection="1"/>
    <xf numFmtId="4" fontId="34" fillId="0" borderId="0" xfId="6" applyNumberFormat="1" applyFont="1" applyFill="1" applyBorder="1" applyProtection="1"/>
    <xf numFmtId="4" fontId="33" fillId="4" borderId="4" xfId="6" applyNumberFormat="1" applyFill="1" applyBorder="1" applyProtection="1"/>
    <xf numFmtId="4" fontId="33" fillId="4" borderId="73" xfId="6" applyNumberFormat="1" applyFill="1" applyBorder="1" applyProtection="1"/>
    <xf numFmtId="0" fontId="33" fillId="0" borderId="51" xfId="6" applyFill="1" applyBorder="1" applyProtection="1"/>
    <xf numFmtId="0" fontId="33" fillId="0" borderId="73" xfId="6" applyFill="1" applyBorder="1" applyProtection="1"/>
    <xf numFmtId="4" fontId="33" fillId="4" borderId="65" xfId="6" applyNumberFormat="1" applyFill="1" applyBorder="1" applyProtection="1"/>
    <xf numFmtId="0" fontId="27" fillId="0" borderId="0" xfId="6" applyFont="1" applyAlignment="1" applyProtection="1">
      <alignment horizontal="right"/>
    </xf>
    <xf numFmtId="0" fontId="33" fillId="0" borderId="0" xfId="6" applyFill="1" applyBorder="1" applyAlignment="1" applyProtection="1">
      <alignment horizontal="center"/>
    </xf>
    <xf numFmtId="0" fontId="33" fillId="0" borderId="0" xfId="6" applyAlignment="1" applyProtection="1">
      <alignment horizontal="left"/>
    </xf>
    <xf numFmtId="0" fontId="33" fillId="0" borderId="0" xfId="6" applyFill="1" applyBorder="1" applyAlignment="1" applyProtection="1"/>
    <xf numFmtId="4" fontId="38" fillId="3" borderId="2" xfId="6" applyNumberFormat="1" applyFont="1" applyFill="1" applyBorder="1" applyProtection="1"/>
    <xf numFmtId="0" fontId="34" fillId="0" borderId="0" xfId="7" applyFont="1" applyProtection="1"/>
    <xf numFmtId="0" fontId="28" fillId="0" borderId="0" xfId="7" applyProtection="1"/>
    <xf numFmtId="0" fontId="28" fillId="0" borderId="0" xfId="7" applyFill="1" applyAlignment="1" applyProtection="1"/>
    <xf numFmtId="0" fontId="28" fillId="0" borderId="0" xfId="7" applyFill="1" applyBorder="1" applyAlignment="1" applyProtection="1"/>
    <xf numFmtId="0" fontId="28" fillId="0" borderId="0" xfId="7" applyBorder="1" applyAlignment="1" applyProtection="1"/>
    <xf numFmtId="0" fontId="35" fillId="0" borderId="0" xfId="7" applyFont="1" applyBorder="1" applyProtection="1"/>
    <xf numFmtId="0" fontId="35" fillId="0" borderId="0" xfId="7" applyFont="1" applyProtection="1"/>
    <xf numFmtId="0" fontId="36" fillId="3" borderId="50" xfId="7" applyFont="1" applyFill="1" applyBorder="1" applyAlignment="1" applyProtection="1">
      <alignment wrapText="1"/>
    </xf>
    <xf numFmtId="0" fontId="36" fillId="3" borderId="47" xfId="6" applyFont="1" applyFill="1" applyBorder="1" applyAlignment="1" applyProtection="1">
      <alignment wrapText="1"/>
    </xf>
    <xf numFmtId="0" fontId="36" fillId="3" borderId="9" xfId="7" applyFont="1" applyFill="1" applyBorder="1" applyAlignment="1" applyProtection="1">
      <alignment wrapText="1"/>
    </xf>
    <xf numFmtId="0" fontId="36" fillId="3" borderId="56" xfId="7" applyFont="1" applyFill="1" applyBorder="1" applyAlignment="1" applyProtection="1">
      <alignment wrapText="1"/>
    </xf>
    <xf numFmtId="4" fontId="28" fillId="6" borderId="55" xfId="7" applyNumberFormat="1" applyFill="1" applyBorder="1" applyProtection="1"/>
    <xf numFmtId="4" fontId="28" fillId="6" borderId="54" xfId="7" applyNumberFormat="1" applyFill="1" applyBorder="1" applyProtection="1"/>
    <xf numFmtId="0" fontId="34" fillId="5" borderId="37" xfId="7" applyFont="1" applyFill="1" applyBorder="1" applyProtection="1"/>
    <xf numFmtId="4" fontId="33" fillId="3" borderId="4" xfId="6" applyNumberFormat="1" applyFill="1" applyBorder="1" applyProtection="1"/>
    <xf numFmtId="4" fontId="28" fillId="6" borderId="52" xfId="7" applyNumberFormat="1" applyFill="1" applyBorder="1" applyProtection="1"/>
    <xf numFmtId="0" fontId="28" fillId="0" borderId="51" xfId="7" applyBorder="1" applyAlignment="1" applyProtection="1"/>
    <xf numFmtId="0" fontId="34" fillId="0" borderId="0" xfId="6" applyFont="1" applyProtection="1"/>
    <xf numFmtId="0" fontId="33" fillId="0" borderId="0" xfId="6" applyFill="1" applyAlignment="1" applyProtection="1">
      <alignment horizontal="left"/>
    </xf>
    <xf numFmtId="0" fontId="33" fillId="3" borderId="2" xfId="6" applyFill="1" applyBorder="1" applyProtection="1"/>
    <xf numFmtId="0" fontId="35" fillId="0" borderId="0" xfId="6" applyFont="1" applyBorder="1" applyProtection="1"/>
    <xf numFmtId="0" fontId="33" fillId="0" borderId="20" xfId="6" applyBorder="1" applyProtection="1"/>
    <xf numFmtId="0" fontId="36" fillId="3" borderId="50" xfId="6" applyFont="1" applyFill="1" applyBorder="1" applyAlignment="1" applyProtection="1">
      <alignment wrapText="1"/>
    </xf>
    <xf numFmtId="0" fontId="36" fillId="3" borderId="9" xfId="6" applyFont="1" applyFill="1" applyBorder="1" applyAlignment="1" applyProtection="1">
      <alignment wrapText="1"/>
    </xf>
    <xf numFmtId="0" fontId="36" fillId="3" borderId="14" xfId="6" applyFont="1" applyFill="1" applyBorder="1" applyAlignment="1" applyProtection="1">
      <alignment wrapText="1"/>
    </xf>
    <xf numFmtId="0" fontId="36" fillId="3" borderId="49" xfId="6" applyFont="1" applyFill="1" applyBorder="1" applyAlignment="1" applyProtection="1">
      <alignment wrapText="1"/>
    </xf>
    <xf numFmtId="0" fontId="36" fillId="3" borderId="48" xfId="6" applyFont="1" applyFill="1" applyBorder="1" applyAlignment="1" applyProtection="1">
      <alignment wrapText="1"/>
    </xf>
    <xf numFmtId="0" fontId="36" fillId="3" borderId="46" xfId="6" applyFont="1" applyFill="1" applyBorder="1" applyAlignment="1" applyProtection="1">
      <alignment wrapText="1"/>
    </xf>
    <xf numFmtId="4" fontId="33" fillId="4" borderId="45" xfId="6" applyNumberFormat="1" applyFill="1" applyBorder="1" applyProtection="1"/>
    <xf numFmtId="4" fontId="33" fillId="4" borderId="1" xfId="6" applyNumberFormat="1" applyFill="1" applyBorder="1" applyProtection="1"/>
    <xf numFmtId="0" fontId="33" fillId="4" borderId="44" xfId="6" applyFill="1" applyBorder="1" applyAlignment="1" applyProtection="1">
      <alignment wrapText="1"/>
    </xf>
    <xf numFmtId="4" fontId="33" fillId="4" borderId="38" xfId="6" applyNumberFormat="1" applyFill="1" applyBorder="1" applyProtection="1"/>
    <xf numFmtId="0" fontId="33" fillId="4" borderId="43" xfId="6" applyFill="1" applyBorder="1" applyAlignment="1" applyProtection="1">
      <alignment wrapText="1"/>
    </xf>
    <xf numFmtId="0" fontId="34" fillId="5" borderId="17" xfId="6" applyFont="1" applyFill="1" applyBorder="1" applyProtection="1"/>
    <xf numFmtId="4" fontId="33" fillId="4" borderId="37" xfId="6" applyNumberFormat="1" applyFill="1" applyBorder="1" applyProtection="1"/>
    <xf numFmtId="0" fontId="33" fillId="4" borderId="41" xfId="6" applyFill="1" applyBorder="1" applyProtection="1"/>
    <xf numFmtId="0" fontId="33" fillId="3" borderId="2" xfId="6" applyFill="1" applyBorder="1" applyAlignment="1" applyProtection="1">
      <alignment horizontal="left"/>
    </xf>
    <xf numFmtId="4" fontId="33" fillId="4" borderId="10" xfId="6" applyNumberFormat="1" applyFill="1" applyBorder="1" applyProtection="1"/>
    <xf numFmtId="0" fontId="0" fillId="0" borderId="0" xfId="0" applyAlignment="1" applyProtection="1">
      <alignment wrapText="1"/>
    </xf>
    <xf numFmtId="165" fontId="33" fillId="0" borderId="0" xfId="6" applyNumberFormat="1" applyFill="1" applyBorder="1" applyAlignment="1" applyProtection="1">
      <alignment horizontal="left"/>
    </xf>
    <xf numFmtId="0" fontId="0" fillId="0" borderId="37" xfId="0" applyBorder="1" applyAlignment="1" applyProtection="1">
      <alignment wrapText="1"/>
    </xf>
    <xf numFmtId="0" fontId="29" fillId="3" borderId="4" xfId="0" applyFont="1" applyFill="1" applyBorder="1" applyAlignment="1" applyProtection="1">
      <alignment wrapText="1"/>
    </xf>
    <xf numFmtId="0" fontId="0" fillId="0" borderId="67" xfId="0" applyBorder="1" applyAlignment="1" applyProtection="1">
      <alignment wrapText="1"/>
    </xf>
    <xf numFmtId="0" fontId="29" fillId="3" borderId="75" xfId="0" applyFont="1" applyFill="1" applyBorder="1" applyAlignment="1" applyProtection="1">
      <alignment wrapText="1"/>
    </xf>
    <xf numFmtId="0" fontId="30" fillId="0" borderId="75" xfId="0" applyFont="1" applyBorder="1" applyAlignment="1" applyProtection="1">
      <alignment wrapText="1"/>
    </xf>
    <xf numFmtId="8" fontId="0" fillId="8" borderId="22" xfId="0" applyNumberFormat="1" applyFill="1" applyBorder="1" applyAlignment="1" applyProtection="1">
      <alignment horizontal="right" wrapText="1"/>
    </xf>
    <xf numFmtId="8" fontId="30" fillId="3" borderId="62" xfId="0" applyNumberFormat="1" applyFont="1" applyFill="1" applyBorder="1" applyAlignment="1" applyProtection="1">
      <alignment wrapText="1"/>
    </xf>
    <xf numFmtId="8" fontId="30" fillId="3" borderId="63" xfId="0" applyNumberFormat="1" applyFont="1" applyFill="1" applyBorder="1" applyAlignment="1" applyProtection="1">
      <alignment wrapText="1"/>
    </xf>
    <xf numFmtId="8" fontId="30" fillId="3" borderId="64" xfId="0" applyNumberFormat="1" applyFont="1" applyFill="1" applyBorder="1" applyAlignment="1" applyProtection="1">
      <alignment wrapText="1"/>
    </xf>
    <xf numFmtId="0" fontId="30" fillId="0" borderId="75" xfId="0" applyFont="1" applyBorder="1" applyAlignment="1" applyProtection="1">
      <alignment horizontal="right" wrapText="1"/>
    </xf>
    <xf numFmtId="8" fontId="30" fillId="8" borderId="21" xfId="0" applyNumberFormat="1" applyFont="1" applyFill="1" applyBorder="1" applyAlignment="1" applyProtection="1">
      <alignment wrapText="1"/>
    </xf>
    <xf numFmtId="0" fontId="30" fillId="3" borderId="75" xfId="0" applyFont="1" applyFill="1" applyBorder="1" applyAlignment="1" applyProtection="1">
      <alignment wrapText="1"/>
    </xf>
    <xf numFmtId="0" fontId="29" fillId="0" borderId="0" xfId="0" applyFont="1" applyBorder="1" applyAlignment="1" applyProtection="1">
      <alignment horizontal="right" wrapText="1"/>
    </xf>
    <xf numFmtId="0" fontId="30" fillId="3" borderId="0" xfId="0" applyFont="1" applyFill="1" applyBorder="1" applyAlignment="1" applyProtection="1">
      <alignment wrapText="1"/>
    </xf>
    <xf numFmtId="0" fontId="29" fillId="0" borderId="0" xfId="0" applyFont="1" applyAlignment="1" applyProtection="1">
      <alignment wrapText="1"/>
    </xf>
    <xf numFmtId="8" fontId="0" fillId="8" borderId="0" xfId="0" applyNumberFormat="1" applyFill="1" applyBorder="1" applyAlignment="1" applyProtection="1">
      <alignment horizontal="right" wrapText="1"/>
    </xf>
    <xf numFmtId="0" fontId="45" fillId="8" borderId="47" xfId="0" applyFont="1" applyFill="1" applyBorder="1" applyAlignment="1" applyProtection="1">
      <alignment wrapText="1"/>
    </xf>
    <xf numFmtId="0" fontId="33" fillId="3" borderId="57" xfId="6" applyFill="1" applyBorder="1" applyAlignment="1" applyProtection="1"/>
    <xf numFmtId="0" fontId="36" fillId="3" borderId="8" xfId="6" applyFont="1" applyFill="1" applyBorder="1" applyAlignment="1" applyProtection="1">
      <alignment wrapText="1"/>
    </xf>
    <xf numFmtId="0" fontId="33" fillId="3" borderId="74" xfId="6" applyFill="1" applyBorder="1" applyProtection="1"/>
    <xf numFmtId="0" fontId="33" fillId="3" borderId="74" xfId="6" applyFill="1" applyBorder="1" applyAlignment="1" applyProtection="1">
      <alignment horizontal="right"/>
    </xf>
    <xf numFmtId="4" fontId="33" fillId="3" borderId="74" xfId="6" applyNumberFormat="1" applyFill="1" applyBorder="1" applyProtection="1"/>
    <xf numFmtId="0" fontId="33" fillId="3" borderId="2" xfId="6" applyFill="1" applyBorder="1" applyAlignment="1" applyProtection="1">
      <alignment horizontal="right"/>
    </xf>
    <xf numFmtId="4" fontId="33" fillId="3" borderId="2" xfId="6" applyNumberFormat="1" applyFill="1" applyBorder="1" applyProtection="1"/>
    <xf numFmtId="0" fontId="34" fillId="5" borderId="37" xfId="6" applyFont="1" applyFill="1" applyBorder="1" applyProtection="1"/>
    <xf numFmtId="0" fontId="34" fillId="5" borderId="11" xfId="6" applyFont="1" applyFill="1" applyBorder="1" applyProtection="1"/>
    <xf numFmtId="0" fontId="33" fillId="5" borderId="53" xfId="6" applyFill="1" applyBorder="1" applyProtection="1"/>
    <xf numFmtId="4" fontId="33" fillId="5" borderId="4" xfId="6" applyNumberFormat="1" applyFill="1" applyBorder="1" applyProtection="1"/>
    <xf numFmtId="0" fontId="33" fillId="0" borderId="51" xfId="6" applyBorder="1" applyAlignment="1" applyProtection="1"/>
    <xf numFmtId="0" fontId="33" fillId="0" borderId="0" xfId="6" applyBorder="1" applyAlignment="1" applyProtection="1"/>
    <xf numFmtId="0" fontId="30" fillId="0" borderId="78" xfId="0" applyFont="1" applyBorder="1" applyAlignment="1" applyProtection="1">
      <alignment wrapText="1"/>
    </xf>
    <xf numFmtId="0" fontId="30" fillId="3" borderId="79" xfId="0" applyFont="1" applyFill="1" applyBorder="1" applyAlignment="1" applyProtection="1">
      <alignment wrapText="1"/>
    </xf>
    <xf numFmtId="8" fontId="30" fillId="8" borderId="62" xfId="0" applyNumberFormat="1" applyFont="1" applyFill="1" applyBorder="1" applyAlignment="1" applyProtection="1">
      <alignment wrapText="1"/>
    </xf>
    <xf numFmtId="8" fontId="30" fillId="8" borderId="63" xfId="0" applyNumberFormat="1" applyFont="1" applyFill="1" applyBorder="1" applyAlignment="1" applyProtection="1">
      <alignment wrapText="1"/>
    </xf>
    <xf numFmtId="8" fontId="30" fillId="8" borderId="64" xfId="0" applyNumberFormat="1" applyFont="1" applyFill="1" applyBorder="1" applyAlignment="1" applyProtection="1">
      <alignment wrapText="1"/>
    </xf>
    <xf numFmtId="0" fontId="33" fillId="0" borderId="51" xfId="6" applyBorder="1" applyProtection="1"/>
    <xf numFmtId="0" fontId="33" fillId="0" borderId="73" xfId="6" applyBorder="1" applyProtection="1"/>
    <xf numFmtId="0" fontId="35" fillId="0" borderId="51" xfId="6" applyFont="1" applyBorder="1" applyProtection="1"/>
    <xf numFmtId="4" fontId="38" fillId="3" borderId="16" xfId="6" applyNumberFormat="1" applyFont="1" applyFill="1" applyBorder="1" applyProtection="1"/>
    <xf numFmtId="0" fontId="38" fillId="0" borderId="0" xfId="6" applyFont="1" applyFill="1" applyProtection="1"/>
    <xf numFmtId="4" fontId="38" fillId="4" borderId="73" xfId="6" applyNumberFormat="1" applyFont="1" applyFill="1" applyBorder="1" applyProtection="1"/>
    <xf numFmtId="4" fontId="20" fillId="3" borderId="2" xfId="6" applyNumberFormat="1" applyFont="1" applyFill="1" applyBorder="1" applyProtection="1"/>
    <xf numFmtId="4" fontId="34" fillId="3" borderId="2" xfId="6" applyNumberFormat="1" applyFont="1" applyFill="1" applyBorder="1" applyProtection="1"/>
    <xf numFmtId="4" fontId="46" fillId="3" borderId="16" xfId="6" applyNumberFormat="1" applyFont="1" applyFill="1" applyBorder="1" applyProtection="1"/>
    <xf numFmtId="0" fontId="18" fillId="3" borderId="39" xfId="6" applyFont="1" applyFill="1" applyBorder="1" applyAlignment="1" applyProtection="1">
      <alignment wrapText="1"/>
    </xf>
    <xf numFmtId="4" fontId="27" fillId="0" borderId="0" xfId="6" applyNumberFormat="1" applyFont="1" applyBorder="1" applyProtection="1"/>
    <xf numFmtId="4" fontId="33" fillId="10" borderId="2" xfId="6" applyNumberFormat="1" applyFill="1" applyBorder="1" applyProtection="1"/>
    <xf numFmtId="4" fontId="38" fillId="10" borderId="63" xfId="6" applyNumberFormat="1" applyFont="1" applyFill="1" applyBorder="1" applyProtection="1"/>
    <xf numFmtId="4" fontId="34" fillId="10" borderId="64" xfId="6" applyNumberFormat="1" applyFont="1" applyFill="1" applyBorder="1" applyProtection="1"/>
    <xf numFmtId="4" fontId="34" fillId="10" borderId="41" xfId="6" applyNumberFormat="1" applyFont="1" applyFill="1" applyBorder="1" applyProtection="1"/>
    <xf numFmtId="4" fontId="46" fillId="10" borderId="63" xfId="6" applyNumberFormat="1" applyFont="1" applyFill="1" applyBorder="1" applyProtection="1"/>
    <xf numFmtId="4" fontId="27" fillId="10" borderId="43" xfId="6" applyNumberFormat="1" applyFont="1" applyFill="1" applyBorder="1" applyProtection="1"/>
    <xf numFmtId="0" fontId="46" fillId="3" borderId="39" xfId="6" applyFont="1" applyFill="1" applyBorder="1" applyAlignment="1" applyProtection="1">
      <alignment wrapText="1"/>
    </xf>
    <xf numFmtId="4" fontId="48" fillId="3" borderId="16" xfId="6" applyNumberFormat="1" applyFont="1" applyFill="1" applyBorder="1" applyProtection="1"/>
    <xf numFmtId="4" fontId="47" fillId="3" borderId="53" xfId="6" applyNumberFormat="1" applyFont="1" applyFill="1" applyBorder="1" applyProtection="1"/>
    <xf numFmtId="4" fontId="46" fillId="3" borderId="39" xfId="6" applyNumberFormat="1" applyFont="1" applyFill="1" applyBorder="1" applyProtection="1"/>
    <xf numFmtId="4" fontId="47" fillId="3" borderId="4" xfId="6" applyNumberFormat="1" applyFont="1" applyFill="1" applyBorder="1" applyProtection="1"/>
    <xf numFmtId="4" fontId="33" fillId="10" borderId="74" xfId="6" applyNumberFormat="1" applyFill="1" applyBorder="1" applyProtection="1"/>
    <xf numFmtId="4" fontId="33" fillId="10" borderId="4" xfId="6" applyNumberFormat="1" applyFill="1" applyBorder="1" applyProtection="1"/>
    <xf numFmtId="4" fontId="33" fillId="10" borderId="25" xfId="6" applyNumberFormat="1" applyFill="1" applyBorder="1" applyAlignment="1" applyProtection="1">
      <alignment horizontal="right"/>
    </xf>
    <xf numFmtId="4" fontId="33" fillId="10" borderId="13" xfId="6" applyNumberFormat="1" applyFill="1" applyBorder="1" applyAlignment="1" applyProtection="1">
      <alignment horizontal="right"/>
    </xf>
    <xf numFmtId="4" fontId="33" fillId="10" borderId="11" xfId="6" applyNumberFormat="1" applyFill="1" applyBorder="1" applyProtection="1"/>
    <xf numFmtId="4" fontId="27" fillId="10" borderId="63" xfId="6" applyNumberFormat="1" applyFont="1" applyFill="1" applyBorder="1" applyProtection="1"/>
    <xf numFmtId="4" fontId="33" fillId="3" borderId="16" xfId="6" applyNumberFormat="1" applyFill="1" applyBorder="1" applyProtection="1"/>
    <xf numFmtId="4" fontId="33" fillId="0" borderId="0" xfId="6" applyNumberFormat="1" applyBorder="1" applyProtection="1"/>
    <xf numFmtId="4" fontId="25" fillId="3" borderId="70" xfId="6" applyNumberFormat="1" applyFont="1" applyFill="1" applyBorder="1" applyAlignment="1" applyProtection="1">
      <alignment wrapText="1"/>
    </xf>
    <xf numFmtId="4" fontId="33" fillId="10" borderId="43" xfId="6" applyNumberFormat="1" applyFill="1" applyBorder="1" applyProtection="1"/>
    <xf numFmtId="4" fontId="33" fillId="3" borderId="8" xfId="6" applyNumberFormat="1" applyFill="1" applyBorder="1" applyProtection="1"/>
    <xf numFmtId="4" fontId="20" fillId="10" borderId="63" xfId="6" applyNumberFormat="1" applyFont="1" applyFill="1" applyBorder="1" applyProtection="1"/>
    <xf numFmtId="0" fontId="33" fillId="5" borderId="53" xfId="6" applyFill="1" applyBorder="1" applyAlignment="1" applyProtection="1">
      <alignment wrapText="1"/>
    </xf>
    <xf numFmtId="4" fontId="47" fillId="3" borderId="57" xfId="6" applyNumberFormat="1" applyFont="1" applyFill="1" applyBorder="1" applyProtection="1"/>
    <xf numFmtId="4" fontId="33" fillId="3" borderId="57" xfId="6" applyNumberFormat="1" applyFill="1" applyBorder="1" applyProtection="1"/>
    <xf numFmtId="0" fontId="17" fillId="3" borderId="74" xfId="6" applyFont="1" applyFill="1" applyBorder="1" applyAlignment="1" applyProtection="1">
      <alignment wrapText="1"/>
    </xf>
    <xf numFmtId="4" fontId="47" fillId="10" borderId="43" xfId="6" applyNumberFormat="1" applyFont="1" applyFill="1" applyBorder="1" applyProtection="1"/>
    <xf numFmtId="4" fontId="33" fillId="10" borderId="41" xfId="6" applyNumberFormat="1" applyFill="1" applyBorder="1" applyProtection="1"/>
    <xf numFmtId="0" fontId="33" fillId="0" borderId="0" xfId="6" applyProtection="1"/>
    <xf numFmtId="0" fontId="33" fillId="0" borderId="0" xfId="6" applyAlignment="1" applyProtection="1">
      <alignment wrapText="1"/>
    </xf>
    <xf numFmtId="166" fontId="33" fillId="3" borderId="16" xfId="6" applyNumberFormat="1" applyFill="1" applyBorder="1" applyAlignment="1" applyProtection="1"/>
    <xf numFmtId="165" fontId="33" fillId="3" borderId="57" xfId="6" applyNumberFormat="1" applyFill="1" applyBorder="1" applyAlignment="1" applyProtection="1">
      <alignment horizontal="left"/>
    </xf>
    <xf numFmtId="4" fontId="33" fillId="6" borderId="40" xfId="6" applyNumberFormat="1" applyFill="1" applyBorder="1" applyProtection="1"/>
    <xf numFmtId="4" fontId="33" fillId="6" borderId="39" xfId="6" applyNumberFormat="1" applyFill="1" applyBorder="1" applyProtection="1"/>
    <xf numFmtId="4" fontId="33" fillId="6" borderId="74" xfId="6" applyNumberFormat="1" applyFill="1" applyBorder="1" applyProtection="1"/>
    <xf numFmtId="4" fontId="33" fillId="6" borderId="69" xfId="6" applyNumberFormat="1" applyFill="1" applyBorder="1" applyProtection="1"/>
    <xf numFmtId="0" fontId="33" fillId="6" borderId="70" xfId="6" applyFill="1" applyBorder="1" applyAlignment="1" applyProtection="1">
      <alignment wrapText="1"/>
    </xf>
    <xf numFmtId="4" fontId="33" fillId="6" borderId="45" xfId="6" applyNumberFormat="1" applyFill="1" applyBorder="1" applyProtection="1"/>
    <xf numFmtId="4" fontId="33" fillId="6" borderId="1" xfId="6" applyNumberFormat="1" applyFill="1" applyBorder="1" applyProtection="1"/>
    <xf numFmtId="4" fontId="33" fillId="6" borderId="2" xfId="6" applyNumberFormat="1" applyFill="1" applyBorder="1" applyProtection="1"/>
    <xf numFmtId="4" fontId="33" fillId="6" borderId="16" xfId="6" applyNumberFormat="1" applyFill="1" applyBorder="1" applyProtection="1"/>
    <xf numFmtId="0" fontId="33" fillId="6" borderId="44" xfId="6" applyFill="1" applyBorder="1" applyAlignment="1" applyProtection="1">
      <alignment wrapText="1"/>
    </xf>
    <xf numFmtId="4" fontId="33" fillId="6" borderId="23" xfId="6" applyNumberFormat="1" applyFill="1" applyBorder="1" applyProtection="1"/>
    <xf numFmtId="4" fontId="33" fillId="6" borderId="38" xfId="6" applyNumberFormat="1" applyFill="1" applyBorder="1" applyProtection="1"/>
    <xf numFmtId="0" fontId="33" fillId="6" borderId="43" xfId="6" applyFill="1" applyBorder="1" applyAlignment="1" applyProtection="1">
      <alignment wrapText="1"/>
    </xf>
    <xf numFmtId="4" fontId="33" fillId="6" borderId="37" xfId="6" applyNumberFormat="1" applyFill="1" applyBorder="1" applyProtection="1"/>
    <xf numFmtId="4" fontId="33" fillId="6" borderId="4" xfId="6" applyNumberFormat="1" applyFill="1" applyBorder="1" applyProtection="1"/>
    <xf numFmtId="0" fontId="33" fillId="6" borderId="41" xfId="6" applyFill="1" applyBorder="1" applyAlignment="1" applyProtection="1"/>
    <xf numFmtId="0" fontId="29" fillId="0" borderId="0" xfId="0" applyFont="1" applyProtection="1"/>
    <xf numFmtId="0" fontId="0" fillId="0" borderId="0" xfId="0" applyProtection="1"/>
    <xf numFmtId="0" fontId="34" fillId="0" borderId="51" xfId="6" applyFont="1" applyFill="1" applyBorder="1" applyAlignment="1" applyProtection="1">
      <alignment horizontal="left"/>
    </xf>
    <xf numFmtId="4" fontId="47" fillId="0" borderId="0" xfId="6" applyNumberFormat="1" applyFont="1" applyFill="1" applyBorder="1" applyProtection="1"/>
    <xf numFmtId="0" fontId="33" fillId="0" borderId="25" xfId="6" applyBorder="1" applyProtection="1"/>
    <xf numFmtId="0" fontId="33" fillId="11" borderId="1" xfId="6" applyFill="1" applyBorder="1" applyProtection="1">
      <protection locked="0"/>
    </xf>
    <xf numFmtId="4" fontId="33" fillId="11" borderId="2" xfId="6" applyNumberFormat="1" applyFill="1" applyBorder="1" applyProtection="1">
      <protection locked="0"/>
    </xf>
    <xf numFmtId="4" fontId="33" fillId="11" borderId="39" xfId="6" applyNumberFormat="1" applyFill="1" applyBorder="1" applyProtection="1">
      <protection locked="0"/>
    </xf>
    <xf numFmtId="0" fontId="39" fillId="0" borderId="19" xfId="6" applyFont="1" applyFill="1" applyBorder="1" applyAlignment="1" applyProtection="1">
      <alignment horizontal="right"/>
    </xf>
    <xf numFmtId="0" fontId="39" fillId="0" borderId="20" xfId="6" applyFont="1" applyFill="1" applyBorder="1" applyAlignment="1" applyProtection="1">
      <alignment horizontal="right"/>
    </xf>
    <xf numFmtId="0" fontId="35" fillId="0" borderId="20" xfId="6" applyFont="1" applyFill="1" applyBorder="1" applyAlignment="1" applyProtection="1">
      <alignment horizontal="right"/>
    </xf>
    <xf numFmtId="4" fontId="33" fillId="11" borderId="4" xfId="6" applyNumberFormat="1" applyFill="1" applyBorder="1" applyProtection="1">
      <protection locked="0"/>
    </xf>
    <xf numFmtId="0" fontId="5" fillId="0" borderId="0" xfId="6" applyFont="1" applyFill="1" applyProtection="1"/>
    <xf numFmtId="43" fontId="33" fillId="0" borderId="0" xfId="8" applyFont="1" applyFill="1" applyProtection="1"/>
    <xf numFmtId="0" fontId="28" fillId="11" borderId="71" xfId="7" applyFill="1" applyBorder="1" applyProtection="1">
      <protection locked="0"/>
    </xf>
    <xf numFmtId="0" fontId="42" fillId="11" borderId="22" xfId="6" applyFont="1" applyFill="1" applyBorder="1" applyProtection="1">
      <protection locked="0"/>
    </xf>
    <xf numFmtId="0" fontId="12" fillId="11" borderId="39" xfId="7" applyFont="1" applyFill="1" applyBorder="1" applyAlignment="1" applyProtection="1">
      <alignment wrapText="1"/>
      <protection locked="0"/>
    </xf>
    <xf numFmtId="4" fontId="28" fillId="11" borderId="39" xfId="7" applyNumberFormat="1" applyFont="1" applyFill="1" applyBorder="1" applyProtection="1">
      <protection locked="0"/>
    </xf>
    <xf numFmtId="0" fontId="16" fillId="11" borderId="15" xfId="7" applyFont="1" applyFill="1" applyBorder="1" applyAlignment="1" applyProtection="1">
      <alignment wrapText="1"/>
      <protection locked="0"/>
    </xf>
    <xf numFmtId="0" fontId="28" fillId="11" borderId="38" xfId="7" applyFill="1" applyBorder="1" applyProtection="1">
      <protection locked="0"/>
    </xf>
    <xf numFmtId="0" fontId="28" fillId="11" borderId="2" xfId="7" applyFont="1" applyFill="1" applyBorder="1" applyAlignment="1" applyProtection="1">
      <alignment wrapText="1"/>
      <protection locked="0"/>
    </xf>
    <xf numFmtId="0" fontId="11" fillId="11" borderId="2" xfId="7" applyFont="1" applyFill="1" applyBorder="1" applyAlignment="1" applyProtection="1">
      <alignment wrapText="1"/>
      <protection locked="0"/>
    </xf>
    <xf numFmtId="4" fontId="28" fillId="11" borderId="2" xfId="7" applyNumberFormat="1" applyFill="1" applyBorder="1" applyProtection="1">
      <protection locked="0"/>
    </xf>
    <xf numFmtId="0" fontId="28" fillId="11" borderId="16" xfId="7" applyFill="1" applyBorder="1" applyAlignment="1" applyProtection="1">
      <alignment wrapText="1"/>
      <protection locked="0"/>
    </xf>
    <xf numFmtId="0" fontId="28" fillId="11" borderId="2" xfId="7" applyFill="1" applyBorder="1" applyAlignment="1" applyProtection="1">
      <alignment wrapText="1"/>
      <protection locked="0"/>
    </xf>
    <xf numFmtId="0" fontId="28" fillId="11" borderId="45" xfId="7" applyFill="1" applyBorder="1" applyProtection="1">
      <protection locked="0"/>
    </xf>
    <xf numFmtId="4" fontId="28" fillId="11" borderId="18" xfId="7" applyNumberFormat="1" applyFill="1" applyBorder="1" applyProtection="1">
      <protection locked="0"/>
    </xf>
    <xf numFmtId="0" fontId="34" fillId="0" borderId="11" xfId="7" applyFont="1" applyFill="1" applyBorder="1" applyProtection="1"/>
    <xf numFmtId="0" fontId="28" fillId="0" borderId="53" xfId="7" applyFill="1" applyBorder="1" applyProtection="1"/>
    <xf numFmtId="0" fontId="28" fillId="0" borderId="10" xfId="7" applyFill="1" applyBorder="1" applyProtection="1"/>
    <xf numFmtId="0" fontId="28" fillId="0" borderId="53" xfId="7" applyFill="1" applyBorder="1" applyAlignment="1" applyProtection="1">
      <alignment wrapText="1"/>
    </xf>
    <xf numFmtId="0" fontId="33" fillId="11" borderId="45" xfId="6" applyFill="1" applyBorder="1" applyProtection="1">
      <protection locked="0"/>
    </xf>
    <xf numFmtId="0" fontId="9" fillId="11" borderId="1" xfId="6" applyFont="1" applyFill="1" applyBorder="1" applyAlignment="1" applyProtection="1">
      <alignment wrapText="1"/>
      <protection locked="0"/>
    </xf>
    <xf numFmtId="14" fontId="19" fillId="11" borderId="1" xfId="6" applyNumberFormat="1" applyFont="1" applyFill="1" applyBorder="1" applyProtection="1">
      <protection locked="0"/>
    </xf>
    <xf numFmtId="14" fontId="33" fillId="11" borderId="1" xfId="6" applyNumberFormat="1" applyFill="1" applyBorder="1" applyProtection="1">
      <protection locked="0"/>
    </xf>
    <xf numFmtId="49" fontId="9" fillId="11" borderId="1" xfId="6" applyNumberFormat="1" applyFont="1" applyFill="1" applyBorder="1" applyAlignment="1" applyProtection="1">
      <alignment horizontal="right" wrapText="1"/>
      <protection locked="0"/>
    </xf>
    <xf numFmtId="10" fontId="33" fillId="11" borderId="1" xfId="6" applyNumberFormat="1" applyFill="1" applyBorder="1" applyProtection="1">
      <protection locked="0"/>
    </xf>
    <xf numFmtId="4" fontId="33" fillId="11" borderId="1" xfId="6" applyNumberFormat="1" applyFill="1" applyBorder="1" applyProtection="1">
      <protection locked="0"/>
    </xf>
    <xf numFmtId="4" fontId="33" fillId="11" borderId="23" xfId="6" applyNumberFormat="1" applyFill="1" applyBorder="1" applyProtection="1">
      <protection locked="0"/>
    </xf>
    <xf numFmtId="14" fontId="33" fillId="11" borderId="58" xfId="6" applyNumberFormat="1" applyFill="1" applyBorder="1" applyProtection="1">
      <protection locked="0"/>
    </xf>
    <xf numFmtId="4" fontId="33" fillId="11" borderId="59" xfId="6" applyNumberFormat="1" applyFill="1" applyBorder="1" applyProtection="1">
      <protection locked="0"/>
    </xf>
    <xf numFmtId="4" fontId="33" fillId="11" borderId="22" xfId="6" applyNumberFormat="1" applyFill="1" applyBorder="1" applyProtection="1">
      <protection locked="0"/>
    </xf>
    <xf numFmtId="4" fontId="33" fillId="11" borderId="12" xfId="6" applyNumberFormat="1" applyFill="1" applyBorder="1" applyProtection="1">
      <protection locked="0"/>
    </xf>
    <xf numFmtId="0" fontId="33" fillId="11" borderId="44" xfId="6" applyFill="1" applyBorder="1" applyAlignment="1" applyProtection="1">
      <alignment wrapText="1"/>
      <protection locked="0"/>
    </xf>
    <xf numFmtId="0" fontId="9" fillId="11" borderId="2" xfId="6" applyFont="1" applyFill="1" applyBorder="1" applyAlignment="1" applyProtection="1">
      <alignment wrapText="1"/>
      <protection locked="0"/>
    </xf>
    <xf numFmtId="14" fontId="33" fillId="11" borderId="2" xfId="6" applyNumberFormat="1" applyFill="1" applyBorder="1" applyProtection="1">
      <protection locked="0"/>
    </xf>
    <xf numFmtId="49" fontId="9" fillId="11" borderId="2" xfId="6" applyNumberFormat="1" applyFont="1" applyFill="1" applyBorder="1" applyAlignment="1" applyProtection="1">
      <alignment horizontal="right" wrapText="1"/>
      <protection locked="0"/>
    </xf>
    <xf numFmtId="10" fontId="33" fillId="11" borderId="2" xfId="6" applyNumberFormat="1" applyFill="1" applyBorder="1" applyProtection="1">
      <protection locked="0"/>
    </xf>
    <xf numFmtId="4" fontId="33" fillId="11" borderId="16" xfId="6" applyNumberFormat="1" applyFill="1" applyBorder="1" applyProtection="1">
      <protection locked="0"/>
    </xf>
    <xf numFmtId="14" fontId="33" fillId="11" borderId="60" xfId="6" applyNumberFormat="1" applyFill="1" applyBorder="1" applyProtection="1">
      <protection locked="0"/>
    </xf>
    <xf numFmtId="4" fontId="33" fillId="11" borderId="57" xfId="6" applyNumberFormat="1" applyFill="1" applyBorder="1" applyProtection="1">
      <protection locked="0"/>
    </xf>
    <xf numFmtId="4" fontId="33" fillId="11" borderId="13" xfId="6" applyNumberFormat="1" applyFill="1" applyBorder="1" applyProtection="1">
      <protection locked="0"/>
    </xf>
    <xf numFmtId="0" fontId="14" fillId="11" borderId="43" xfId="6" applyFont="1" applyFill="1" applyBorder="1" applyAlignment="1" applyProtection="1">
      <alignment wrapText="1"/>
      <protection locked="0"/>
    </xf>
    <xf numFmtId="0" fontId="33" fillId="11" borderId="43" xfId="6" applyFill="1" applyBorder="1" applyAlignment="1" applyProtection="1">
      <alignment wrapText="1"/>
      <protection locked="0"/>
    </xf>
    <xf numFmtId="0" fontId="13" fillId="11" borderId="43" xfId="6" applyFont="1" applyFill="1" applyBorder="1" applyAlignment="1" applyProtection="1">
      <alignment wrapText="1"/>
      <protection locked="0"/>
    </xf>
    <xf numFmtId="0" fontId="9" fillId="11" borderId="43" xfId="6" applyFont="1" applyFill="1" applyBorder="1" applyAlignment="1" applyProtection="1">
      <alignment wrapText="1"/>
      <protection locked="0"/>
    </xf>
    <xf numFmtId="0" fontId="10" fillId="11" borderId="2" xfId="6" applyFont="1" applyFill="1" applyBorder="1" applyAlignment="1" applyProtection="1">
      <alignment wrapText="1"/>
      <protection locked="0"/>
    </xf>
    <xf numFmtId="49" fontId="33" fillId="11" borderId="2" xfId="6" applyNumberFormat="1" applyFill="1" applyBorder="1" applyAlignment="1" applyProtection="1">
      <alignment horizontal="right" wrapText="1"/>
      <protection locked="0"/>
    </xf>
    <xf numFmtId="0" fontId="33" fillId="11" borderId="2" xfId="6" applyFill="1" applyBorder="1" applyProtection="1">
      <protection locked="0"/>
    </xf>
    <xf numFmtId="0" fontId="33" fillId="11" borderId="60" xfId="6" applyFill="1" applyBorder="1" applyProtection="1">
      <protection locked="0"/>
    </xf>
    <xf numFmtId="0" fontId="33" fillId="11" borderId="2" xfId="6" applyFill="1" applyBorder="1" applyAlignment="1" applyProtection="1">
      <alignment wrapText="1"/>
      <protection locked="0"/>
    </xf>
    <xf numFmtId="0" fontId="42" fillId="11" borderId="3" xfId="6" applyFont="1" applyFill="1" applyBorder="1" applyProtection="1">
      <protection locked="0"/>
    </xf>
    <xf numFmtId="0" fontId="33" fillId="11" borderId="18" xfId="6" applyFill="1" applyBorder="1" applyAlignment="1" applyProtection="1">
      <alignment wrapText="1"/>
      <protection locked="0"/>
    </xf>
    <xf numFmtId="14" fontId="33" fillId="11" borderId="18" xfId="6" applyNumberFormat="1" applyFill="1" applyBorder="1" applyProtection="1">
      <protection locked="0"/>
    </xf>
    <xf numFmtId="49" fontId="33" fillId="11" borderId="18" xfId="6" applyNumberFormat="1" applyFill="1" applyBorder="1" applyAlignment="1" applyProtection="1">
      <alignment horizontal="right" wrapText="1"/>
      <protection locked="0"/>
    </xf>
    <xf numFmtId="0" fontId="33" fillId="11" borderId="18" xfId="6" applyFill="1" applyBorder="1" applyProtection="1">
      <protection locked="0"/>
    </xf>
    <xf numFmtId="10" fontId="33" fillId="11" borderId="18" xfId="6" applyNumberFormat="1" applyFill="1" applyBorder="1" applyProtection="1">
      <protection locked="0"/>
    </xf>
    <xf numFmtId="4" fontId="33" fillId="11" borderId="53" xfId="6" applyNumberFormat="1" applyFill="1" applyBorder="1" applyProtection="1">
      <protection locked="0"/>
    </xf>
    <xf numFmtId="0" fontId="33" fillId="11" borderId="61" xfId="6" applyFill="1" applyBorder="1" applyProtection="1">
      <protection locked="0"/>
    </xf>
    <xf numFmtId="4" fontId="33" fillId="11" borderId="10" xfId="6" applyNumberFormat="1" applyFill="1" applyBorder="1" applyProtection="1">
      <protection locked="0"/>
    </xf>
    <xf numFmtId="4" fontId="33" fillId="11" borderId="11" xfId="6" applyNumberFormat="1" applyFill="1" applyBorder="1" applyProtection="1">
      <protection locked="0"/>
    </xf>
    <xf numFmtId="0" fontId="33" fillId="11" borderId="41" xfId="6" applyFill="1" applyBorder="1" applyAlignment="1" applyProtection="1">
      <alignment wrapText="1"/>
      <protection locked="0"/>
    </xf>
    <xf numFmtId="0" fontId="34" fillId="0" borderId="21" xfId="6" applyFont="1" applyFill="1" applyBorder="1" applyProtection="1"/>
    <xf numFmtId="0" fontId="34" fillId="0" borderId="65" xfId="6" applyFont="1" applyFill="1" applyBorder="1" applyProtection="1"/>
    <xf numFmtId="0" fontId="8" fillId="11" borderId="1" xfId="6" applyFont="1" applyFill="1" applyBorder="1" applyAlignment="1" applyProtection="1">
      <alignment wrapText="1"/>
      <protection locked="0"/>
    </xf>
    <xf numFmtId="49" fontId="8" fillId="11" borderId="1" xfId="6" applyNumberFormat="1" applyFont="1" applyFill="1" applyBorder="1" applyAlignment="1" applyProtection="1">
      <alignment horizontal="right" wrapText="1"/>
      <protection locked="0"/>
    </xf>
    <xf numFmtId="0" fontId="8" fillId="11" borderId="2" xfId="6" applyFont="1" applyFill="1" applyBorder="1" applyAlignment="1" applyProtection="1">
      <alignment wrapText="1"/>
      <protection locked="0"/>
    </xf>
    <xf numFmtId="49" fontId="8" fillId="11" borderId="2" xfId="6" applyNumberFormat="1" applyFont="1" applyFill="1" applyBorder="1" applyAlignment="1" applyProtection="1">
      <alignment horizontal="right" wrapText="1"/>
      <protection locked="0"/>
    </xf>
    <xf numFmtId="10" fontId="33" fillId="11" borderId="4" xfId="6" applyNumberFormat="1" applyFill="1" applyBorder="1" applyProtection="1">
      <protection locked="0"/>
    </xf>
    <xf numFmtId="0" fontId="34" fillId="0" borderId="17" xfId="6" applyFont="1" applyFill="1" applyBorder="1" applyProtection="1"/>
    <xf numFmtId="0" fontId="34" fillId="0" borderId="20" xfId="6" applyFont="1" applyFill="1" applyBorder="1" applyProtection="1"/>
    <xf numFmtId="0" fontId="23" fillId="11" borderId="22" xfId="6" applyFont="1" applyFill="1" applyBorder="1" applyProtection="1">
      <protection locked="0"/>
    </xf>
    <xf numFmtId="0" fontId="33" fillId="11" borderId="1" xfId="6" applyFill="1" applyBorder="1" applyAlignment="1" applyProtection="1">
      <alignment wrapText="1"/>
      <protection locked="0"/>
    </xf>
    <xf numFmtId="4" fontId="33" fillId="11" borderId="76" xfId="6" applyNumberFormat="1" applyFill="1" applyBorder="1" applyProtection="1">
      <protection locked="0"/>
    </xf>
    <xf numFmtId="4" fontId="33" fillId="11" borderId="77" xfId="6" applyNumberFormat="1" applyFill="1" applyBorder="1" applyProtection="1">
      <protection locked="0"/>
    </xf>
    <xf numFmtId="0" fontId="7" fillId="11" borderId="43" xfId="6" applyFont="1" applyFill="1" applyBorder="1" applyAlignment="1" applyProtection="1">
      <alignment wrapText="1"/>
      <protection locked="0"/>
    </xf>
    <xf numFmtId="0" fontId="23" fillId="11" borderId="3" xfId="6" applyFont="1" applyFill="1" applyBorder="1" applyProtection="1">
      <protection locked="0"/>
    </xf>
    <xf numFmtId="0" fontId="23" fillId="11" borderId="2" xfId="6" applyFont="1" applyFill="1" applyBorder="1" applyProtection="1">
      <protection locked="0"/>
    </xf>
    <xf numFmtId="0" fontId="33" fillId="0" borderId="43" xfId="6" applyFill="1" applyBorder="1" applyAlignment="1" applyProtection="1">
      <alignment wrapText="1"/>
      <protection locked="0"/>
    </xf>
    <xf numFmtId="0" fontId="29" fillId="11" borderId="47" xfId="0" applyFont="1" applyFill="1" applyBorder="1" applyAlignment="1" applyProtection="1">
      <alignment wrapText="1"/>
      <protection locked="0"/>
    </xf>
    <xf numFmtId="0" fontId="29" fillId="11" borderId="9" xfId="0" applyFont="1" applyFill="1" applyBorder="1" applyAlignment="1" applyProtection="1">
      <alignment wrapText="1"/>
      <protection locked="0"/>
    </xf>
    <xf numFmtId="0" fontId="0" fillId="11" borderId="9" xfId="0" applyFill="1" applyBorder="1" applyAlignment="1" applyProtection="1">
      <alignment wrapText="1"/>
      <protection locked="0"/>
    </xf>
    <xf numFmtId="0" fontId="0" fillId="11" borderId="14" xfId="0" applyFill="1" applyBorder="1" applyAlignment="1" applyProtection="1">
      <alignment wrapText="1"/>
      <protection locked="0"/>
    </xf>
    <xf numFmtId="0" fontId="0" fillId="11" borderId="62" xfId="0" applyFill="1" applyBorder="1" applyAlignment="1" applyProtection="1">
      <alignment wrapText="1"/>
      <protection locked="0"/>
    </xf>
    <xf numFmtId="0" fontId="0" fillId="11" borderId="63" xfId="0" applyFill="1" applyBorder="1" applyAlignment="1" applyProtection="1">
      <alignment wrapText="1"/>
      <protection locked="0"/>
    </xf>
    <xf numFmtId="0" fontId="0" fillId="11" borderId="64" xfId="0" applyFill="1" applyBorder="1" applyAlignment="1" applyProtection="1">
      <alignment wrapText="1"/>
      <protection locked="0"/>
    </xf>
    <xf numFmtId="0" fontId="45" fillId="8" borderId="62" xfId="0" applyFont="1" applyFill="1" applyBorder="1" applyAlignment="1" applyProtection="1">
      <alignment wrapText="1"/>
    </xf>
    <xf numFmtId="0" fontId="45" fillId="8" borderId="63" xfId="0" applyFont="1" applyFill="1" applyBorder="1" applyAlignment="1" applyProtection="1">
      <alignment wrapText="1"/>
    </xf>
    <xf numFmtId="0" fontId="45" fillId="8" borderId="64" xfId="0" applyFont="1" applyFill="1" applyBorder="1" applyAlignment="1" applyProtection="1">
      <alignment wrapText="1"/>
    </xf>
    <xf numFmtId="0" fontId="6" fillId="11" borderId="39" xfId="6" applyFont="1" applyFill="1" applyBorder="1" applyProtection="1">
      <protection locked="0"/>
    </xf>
    <xf numFmtId="0" fontId="22" fillId="11" borderId="1" xfId="6" applyFont="1" applyFill="1" applyBorder="1" applyProtection="1">
      <protection locked="0"/>
    </xf>
    <xf numFmtId="0" fontId="33" fillId="11" borderId="15" xfId="6" applyFill="1" applyBorder="1" applyAlignment="1" applyProtection="1">
      <alignment wrapText="1"/>
      <protection locked="0"/>
    </xf>
    <xf numFmtId="0" fontId="33" fillId="11" borderId="23" xfId="6" applyFill="1" applyBorder="1" applyAlignment="1" applyProtection="1">
      <alignment wrapText="1"/>
      <protection locked="0"/>
    </xf>
    <xf numFmtId="0" fontId="33" fillId="11" borderId="16" xfId="6" applyFill="1" applyBorder="1" applyAlignment="1" applyProtection="1">
      <alignment wrapText="1"/>
      <protection locked="0"/>
    </xf>
    <xf numFmtId="4" fontId="33" fillId="4" borderId="26" xfId="6" applyNumberFormat="1" applyFill="1" applyBorder="1" applyProtection="1"/>
    <xf numFmtId="0" fontId="38" fillId="0" borderId="0" xfId="6" applyFont="1" applyBorder="1" applyProtection="1"/>
    <xf numFmtId="0" fontId="37" fillId="3" borderId="39" xfId="6" applyFont="1" applyFill="1" applyBorder="1" applyAlignment="1" applyProtection="1">
      <alignment horizontal="center" vertical="top"/>
    </xf>
    <xf numFmtId="0" fontId="37" fillId="3" borderId="70" xfId="6" applyFont="1" applyFill="1" applyBorder="1" applyAlignment="1" applyProtection="1">
      <alignment horizontal="center" vertical="top" wrapText="1"/>
    </xf>
    <xf numFmtId="0" fontId="58" fillId="0" borderId="0" xfId="6" applyFont="1" applyFill="1" applyAlignment="1" applyProtection="1">
      <alignment vertical="top"/>
    </xf>
    <xf numFmtId="0" fontId="58" fillId="0" borderId="0" xfId="6" applyFont="1" applyFill="1" applyBorder="1" applyAlignment="1" applyProtection="1">
      <alignment vertical="top"/>
    </xf>
    <xf numFmtId="0" fontId="37" fillId="3" borderId="40" xfId="6" applyFont="1" applyFill="1" applyBorder="1" applyAlignment="1" applyProtection="1">
      <alignment horizontal="center" vertical="top"/>
    </xf>
    <xf numFmtId="0" fontId="37" fillId="3" borderId="39" xfId="6" applyFont="1" applyFill="1" applyBorder="1" applyAlignment="1" applyProtection="1">
      <alignment horizontal="center" vertical="top" wrapText="1"/>
    </xf>
    <xf numFmtId="0" fontId="37" fillId="3" borderId="70" xfId="6" applyFont="1" applyFill="1" applyBorder="1" applyAlignment="1" applyProtection="1">
      <alignment horizontal="center" vertical="top"/>
    </xf>
    <xf numFmtId="0" fontId="17" fillId="3" borderId="25" xfId="6" applyFont="1" applyFill="1" applyBorder="1" applyAlignment="1" applyProtection="1">
      <alignment wrapText="1"/>
    </xf>
    <xf numFmtId="0" fontId="18" fillId="3" borderId="25" xfId="6" applyFont="1" applyFill="1" applyBorder="1" applyAlignment="1" applyProtection="1">
      <alignment wrapText="1"/>
    </xf>
    <xf numFmtId="4" fontId="25" fillId="3" borderId="26" xfId="6" applyNumberFormat="1" applyFont="1" applyFill="1" applyBorder="1" applyAlignment="1" applyProtection="1">
      <alignment wrapText="1"/>
    </xf>
    <xf numFmtId="0" fontId="33" fillId="3" borderId="25" xfId="6" applyFill="1" applyBorder="1" applyAlignment="1" applyProtection="1"/>
    <xf numFmtId="0" fontId="33" fillId="3" borderId="24" xfId="6" applyFill="1" applyBorder="1" applyAlignment="1" applyProtection="1"/>
    <xf numFmtId="0" fontId="33" fillId="3" borderId="80" xfId="6" applyFill="1" applyBorder="1" applyAlignment="1" applyProtection="1"/>
    <xf numFmtId="0" fontId="27" fillId="0" borderId="0" xfId="6" applyFont="1" applyFill="1" applyBorder="1" applyAlignment="1" applyProtection="1">
      <alignment horizontal="right"/>
    </xf>
    <xf numFmtId="0" fontId="27" fillId="0" borderId="0" xfId="6" applyFont="1" applyFill="1" applyBorder="1" applyProtection="1"/>
    <xf numFmtId="0" fontId="37" fillId="3" borderId="80" xfId="6" applyFont="1" applyFill="1" applyBorder="1" applyProtection="1"/>
    <xf numFmtId="0" fontId="15" fillId="0" borderId="0" xfId="6" applyFont="1" applyFill="1" applyBorder="1" applyAlignment="1" applyProtection="1"/>
    <xf numFmtId="0" fontId="39" fillId="3" borderId="41" xfId="6" applyFont="1" applyFill="1" applyBorder="1" applyAlignment="1" applyProtection="1"/>
    <xf numFmtId="0" fontId="39" fillId="0" borderId="20" xfId="6" applyFont="1" applyFill="1" applyBorder="1" applyAlignment="1" applyProtection="1">
      <alignment horizontal="center"/>
    </xf>
    <xf numFmtId="0" fontId="39" fillId="0" borderId="65" xfId="6" applyFont="1" applyFill="1" applyBorder="1" applyAlignment="1" applyProtection="1">
      <alignment horizontal="center"/>
    </xf>
    <xf numFmtId="0" fontId="33" fillId="0" borderId="0" xfId="6" applyProtection="1"/>
    <xf numFmtId="0" fontId="33" fillId="0" borderId="0" xfId="6" applyFill="1" applyBorder="1" applyProtection="1"/>
    <xf numFmtId="0" fontId="33" fillId="0" borderId="0" xfId="6" applyFill="1" applyBorder="1" applyAlignment="1" applyProtection="1">
      <alignment horizontal="left"/>
    </xf>
    <xf numFmtId="0" fontId="34" fillId="0" borderId="0" xfId="6" applyFont="1" applyFill="1" applyBorder="1" applyAlignment="1" applyProtection="1">
      <alignment horizontal="left"/>
    </xf>
    <xf numFmtId="0" fontId="33" fillId="0" borderId="0" xfId="6" applyProtection="1"/>
    <xf numFmtId="0" fontId="33" fillId="0" borderId="0" xfId="6" applyAlignment="1" applyProtection="1">
      <alignment wrapText="1"/>
    </xf>
    <xf numFmtId="0" fontId="33" fillId="0" borderId="0" xfId="6" applyFill="1" applyBorder="1" applyProtection="1"/>
    <xf numFmtId="0" fontId="33" fillId="0" borderId="0" xfId="6" applyFill="1" applyBorder="1" applyAlignment="1" applyProtection="1">
      <alignment horizontal="left"/>
    </xf>
    <xf numFmtId="0" fontId="36" fillId="3" borderId="14" xfId="7" applyFont="1" applyFill="1" applyBorder="1" applyAlignment="1" applyProtection="1">
      <alignment wrapText="1"/>
    </xf>
    <xf numFmtId="0" fontId="28" fillId="0" borderId="0" xfId="7" applyAlignment="1" applyProtection="1">
      <alignment wrapText="1"/>
    </xf>
    <xf numFmtId="166" fontId="33" fillId="3" borderId="16" xfId="6" applyNumberFormat="1" applyFill="1" applyBorder="1" applyAlignment="1" applyProtection="1"/>
    <xf numFmtId="165" fontId="33" fillId="3" borderId="57" xfId="6" applyNumberFormat="1" applyFill="1" applyBorder="1" applyAlignment="1" applyProtection="1">
      <alignment horizontal="left"/>
    </xf>
    <xf numFmtId="0" fontId="33" fillId="0" borderId="0" xfId="6" applyAlignment="1" applyProtection="1">
      <alignment wrapText="1"/>
    </xf>
    <xf numFmtId="0" fontId="33" fillId="0" borderId="0" xfId="6" applyProtection="1"/>
    <xf numFmtId="0" fontId="33" fillId="0" borderId="0" xfId="6" applyFill="1" applyBorder="1" applyAlignment="1" applyProtection="1">
      <alignment horizontal="left"/>
    </xf>
    <xf numFmtId="166" fontId="33" fillId="3" borderId="16" xfId="6" applyNumberFormat="1" applyFill="1" applyBorder="1" applyAlignment="1" applyProtection="1"/>
    <xf numFmtId="165" fontId="33" fillId="3" borderId="57" xfId="6" applyNumberFormat="1" applyFill="1" applyBorder="1" applyAlignment="1" applyProtection="1">
      <alignment horizontal="left"/>
    </xf>
    <xf numFmtId="166" fontId="33" fillId="11" borderId="16" xfId="6" applyNumberFormat="1" applyFill="1" applyBorder="1" applyProtection="1">
      <protection locked="0"/>
    </xf>
    <xf numFmtId="0" fontId="58" fillId="11" borderId="37" xfId="6" applyFont="1" applyFill="1" applyBorder="1" applyAlignment="1" applyProtection="1">
      <alignment wrapText="1"/>
      <protection locked="0"/>
    </xf>
    <xf numFmtId="49" fontId="58" fillId="11" borderId="4" xfId="6" applyNumberFormat="1" applyFont="1" applyFill="1" applyBorder="1" applyAlignment="1" applyProtection="1">
      <alignment horizontal="left" vertical="center"/>
      <protection locked="0"/>
    </xf>
    <xf numFmtId="0" fontId="58" fillId="11" borderId="4" xfId="6" applyFont="1" applyFill="1" applyBorder="1" applyAlignment="1" applyProtection="1">
      <protection locked="0"/>
    </xf>
    <xf numFmtId="4" fontId="38" fillId="11" borderId="2" xfId="6" applyNumberFormat="1" applyFont="1" applyFill="1" applyBorder="1" applyProtection="1">
      <protection locked="0"/>
    </xf>
    <xf numFmtId="4" fontId="33" fillId="11" borderId="18" xfId="6" applyNumberFormat="1" applyFill="1" applyBorder="1" applyProtection="1">
      <protection locked="0"/>
    </xf>
    <xf numFmtId="0" fontId="35" fillId="0" borderId="0" xfId="6" applyFont="1" applyFill="1" applyAlignment="1" applyProtection="1"/>
    <xf numFmtId="0" fontId="27" fillId="0" borderId="0" xfId="6" applyFont="1" applyFill="1" applyProtection="1"/>
    <xf numFmtId="43" fontId="38" fillId="0" borderId="0" xfId="8" applyFont="1" applyFill="1" applyProtection="1"/>
    <xf numFmtId="0" fontId="33" fillId="11" borderId="40" xfId="6" applyFill="1" applyBorder="1" applyProtection="1">
      <protection locked="0"/>
    </xf>
    <xf numFmtId="0" fontId="3" fillId="11" borderId="2" xfId="6" applyFont="1" applyFill="1" applyBorder="1" applyProtection="1">
      <protection locked="0"/>
    </xf>
    <xf numFmtId="0" fontId="58" fillId="11" borderId="41" xfId="6" applyFont="1" applyFill="1" applyBorder="1" applyAlignment="1" applyProtection="1">
      <alignment horizontal="left" vertical="top" wrapText="1"/>
      <protection locked="0"/>
    </xf>
    <xf numFmtId="0" fontId="58" fillId="11" borderId="4" xfId="6" applyFont="1" applyFill="1" applyBorder="1" applyAlignment="1" applyProtection="1">
      <alignment horizontal="left" vertical="top" wrapText="1"/>
      <protection locked="0"/>
    </xf>
    <xf numFmtId="4" fontId="33" fillId="10" borderId="44" xfId="6" applyNumberFormat="1" applyFill="1" applyBorder="1" applyProtection="1"/>
    <xf numFmtId="14" fontId="33" fillId="11" borderId="2" xfId="6" applyNumberFormat="1" applyFill="1" applyBorder="1" applyAlignment="1" applyProtection="1">
      <alignment horizontal="left"/>
      <protection locked="0"/>
    </xf>
    <xf numFmtId="0" fontId="3" fillId="11" borderId="2" xfId="6" applyFont="1" applyFill="1" applyBorder="1" applyAlignment="1" applyProtection="1">
      <alignment wrapText="1"/>
      <protection locked="0"/>
    </xf>
    <xf numFmtId="0" fontId="33" fillId="0" borderId="0" xfId="6" applyFill="1" applyBorder="1" applyProtection="1"/>
    <xf numFmtId="0" fontId="34" fillId="0" borderId="0" xfId="6" applyFont="1" applyFill="1" applyBorder="1" applyAlignment="1" applyProtection="1">
      <alignment horizontal="left"/>
    </xf>
    <xf numFmtId="0" fontId="27" fillId="0" borderId="0" xfId="6" applyFont="1" applyBorder="1" applyProtection="1"/>
    <xf numFmtId="0" fontId="33" fillId="0" borderId="20" xfId="6" applyFill="1" applyBorder="1" applyProtection="1"/>
    <xf numFmtId="0" fontId="33" fillId="0" borderId="65" xfId="6" applyFill="1" applyBorder="1" applyProtection="1"/>
    <xf numFmtId="0" fontId="33" fillId="0" borderId="25" xfId="6" applyFill="1" applyBorder="1" applyProtection="1"/>
    <xf numFmtId="0" fontId="33" fillId="0" borderId="78" xfId="6" applyFill="1" applyBorder="1" applyProtection="1"/>
    <xf numFmtId="0" fontId="33" fillId="0" borderId="19" xfId="6" applyBorder="1" applyProtection="1"/>
    <xf numFmtId="0" fontId="34" fillId="3" borderId="52" xfId="6" applyFont="1" applyFill="1" applyBorder="1" applyAlignment="1" applyProtection="1">
      <alignment horizontal="left"/>
    </xf>
    <xf numFmtId="0" fontId="34" fillId="3" borderId="10" xfId="6" applyFont="1" applyFill="1" applyBorder="1" applyAlignment="1" applyProtection="1">
      <alignment horizontal="left"/>
    </xf>
    <xf numFmtId="0" fontId="6" fillId="3" borderId="38" xfId="6" applyFont="1" applyFill="1" applyBorder="1" applyAlignment="1" applyProtection="1">
      <alignment horizontal="right"/>
    </xf>
    <xf numFmtId="0" fontId="21" fillId="3" borderId="2" xfId="6" applyFont="1" applyFill="1" applyBorder="1" applyAlignment="1" applyProtection="1">
      <alignment horizontal="right"/>
    </xf>
    <xf numFmtId="0" fontId="34" fillId="3" borderId="50" xfId="6" applyFont="1" applyFill="1" applyBorder="1" applyAlignment="1" applyProtection="1">
      <alignment horizontal="left"/>
    </xf>
    <xf numFmtId="0" fontId="34" fillId="3" borderId="9" xfId="6" applyFont="1" applyFill="1" applyBorder="1" applyAlignment="1" applyProtection="1">
      <alignment horizontal="left"/>
    </xf>
    <xf numFmtId="0" fontId="26" fillId="3" borderId="55" xfId="6" applyFont="1" applyFill="1" applyBorder="1" applyAlignment="1" applyProtection="1">
      <alignment horizontal="left" wrapText="1"/>
    </xf>
    <xf numFmtId="0" fontId="26" fillId="3" borderId="80" xfId="6" applyFont="1" applyFill="1" applyBorder="1" applyAlignment="1" applyProtection="1">
      <alignment horizontal="left" wrapText="1"/>
    </xf>
    <xf numFmtId="0" fontId="20" fillId="3" borderId="54" xfId="6" applyFont="1" applyFill="1" applyBorder="1" applyAlignment="1" applyProtection="1">
      <alignment horizontal="left" wrapText="1"/>
    </xf>
    <xf numFmtId="0" fontId="20" fillId="3" borderId="57" xfId="6" applyFont="1" applyFill="1" applyBorder="1" applyAlignment="1" applyProtection="1">
      <alignment horizontal="left" wrapText="1"/>
    </xf>
    <xf numFmtId="0" fontId="38" fillId="3" borderId="54" xfId="6" applyFont="1" applyFill="1" applyBorder="1" applyAlignment="1" applyProtection="1">
      <alignment horizontal="left" wrapText="1"/>
    </xf>
    <xf numFmtId="0" fontId="38" fillId="3" borderId="57" xfId="6" applyFont="1" applyFill="1" applyBorder="1" applyAlignment="1" applyProtection="1">
      <alignment horizontal="left" wrapText="1"/>
    </xf>
    <xf numFmtId="0" fontId="34" fillId="3" borderId="38" xfId="6" applyFont="1" applyFill="1" applyBorder="1" applyAlignment="1" applyProtection="1">
      <alignment horizontal="left"/>
    </xf>
    <xf numFmtId="0" fontId="34" fillId="3" borderId="2" xfId="6" applyFont="1" applyFill="1" applyBorder="1" applyAlignment="1" applyProtection="1">
      <alignment horizontal="left"/>
    </xf>
    <xf numFmtId="0" fontId="24" fillId="3" borderId="54" xfId="6" applyFont="1" applyFill="1" applyBorder="1" applyAlignment="1" applyProtection="1">
      <alignment horizontal="left"/>
    </xf>
    <xf numFmtId="0" fontId="24" fillId="3" borderId="57" xfId="6" applyFont="1" applyFill="1" applyBorder="1" applyAlignment="1" applyProtection="1">
      <alignment horizontal="left"/>
    </xf>
    <xf numFmtId="0" fontId="21" fillId="3" borderId="38" xfId="6" applyFont="1" applyFill="1" applyBorder="1" applyAlignment="1" applyProtection="1">
      <alignment horizontal="right"/>
    </xf>
    <xf numFmtId="0" fontId="27" fillId="3" borderId="54" xfId="6" applyFont="1" applyFill="1" applyBorder="1" applyAlignment="1" applyProtection="1">
      <alignment horizontal="left"/>
    </xf>
    <xf numFmtId="0" fontId="27" fillId="3" borderId="57" xfId="6" applyFont="1" applyFill="1" applyBorder="1" applyAlignment="1" applyProtection="1">
      <alignment horizontal="left"/>
    </xf>
    <xf numFmtId="0" fontId="6" fillId="3" borderId="37" xfId="6" applyFont="1" applyFill="1" applyBorder="1" applyAlignment="1" applyProtection="1">
      <alignment horizontal="right"/>
    </xf>
    <xf numFmtId="0" fontId="25" fillId="3" borderId="4" xfId="6" applyFont="1" applyFill="1" applyBorder="1" applyAlignment="1" applyProtection="1">
      <alignment horizontal="right"/>
    </xf>
    <xf numFmtId="0" fontId="33" fillId="3" borderId="55" xfId="6" applyFill="1" applyBorder="1" applyAlignment="1" applyProtection="1">
      <alignment horizontal="left" wrapText="1"/>
    </xf>
    <xf numFmtId="0" fontId="33" fillId="3" borderId="80" xfId="6" applyFill="1" applyBorder="1" applyAlignment="1" applyProtection="1">
      <alignment horizontal="left" wrapText="1"/>
    </xf>
    <xf numFmtId="0" fontId="37" fillId="3" borderId="15" xfId="6" applyFont="1" applyFill="1" applyBorder="1" applyAlignment="1" applyProtection="1">
      <alignment horizontal="center" vertical="top"/>
    </xf>
    <xf numFmtId="0" fontId="37" fillId="3" borderId="80" xfId="6" applyFont="1" applyFill="1" applyBorder="1" applyAlignment="1" applyProtection="1">
      <alignment horizontal="center" vertical="top"/>
    </xf>
    <xf numFmtId="0" fontId="39" fillId="9" borderId="17" xfId="6" applyFont="1" applyFill="1" applyBorder="1" applyAlignment="1" applyProtection="1">
      <alignment horizontal="center"/>
    </xf>
    <xf numFmtId="0" fontId="39" fillId="9" borderId="21" xfId="6" applyFont="1" applyFill="1" applyBorder="1" applyAlignment="1" applyProtection="1">
      <alignment horizontal="center"/>
    </xf>
    <xf numFmtId="0" fontId="39" fillId="9" borderId="42" xfId="6" applyFont="1" applyFill="1" applyBorder="1" applyAlignment="1" applyProtection="1">
      <alignment horizontal="center"/>
    </xf>
    <xf numFmtId="0" fontId="39" fillId="3" borderId="24" xfId="6" applyFont="1" applyFill="1" applyBorder="1" applyAlignment="1" applyProtection="1">
      <alignment horizontal="center" vertical="center"/>
    </xf>
    <xf numFmtId="0" fontId="39" fillId="3" borderId="81" xfId="6" applyFont="1" applyFill="1" applyBorder="1" applyAlignment="1" applyProtection="1">
      <alignment horizontal="center" vertical="center"/>
    </xf>
    <xf numFmtId="0" fontId="39" fillId="3" borderId="19" xfId="6" applyFont="1" applyFill="1" applyBorder="1" applyAlignment="1" applyProtection="1">
      <alignment horizontal="center" vertical="center"/>
    </xf>
    <xf numFmtId="0" fontId="39" fillId="3" borderId="82" xfId="6" applyFont="1" applyFill="1" applyBorder="1" applyAlignment="1" applyProtection="1">
      <alignment horizontal="center" vertical="center"/>
    </xf>
    <xf numFmtId="0" fontId="39" fillId="3" borderId="26" xfId="6" applyFont="1" applyFill="1" applyBorder="1" applyAlignment="1" applyProtection="1">
      <alignment horizontal="center" vertical="center"/>
    </xf>
    <xf numFmtId="0" fontId="39" fillId="3" borderId="65" xfId="6" applyFont="1" applyFill="1" applyBorder="1" applyAlignment="1" applyProtection="1">
      <alignment horizontal="center" vertical="center"/>
    </xf>
    <xf numFmtId="0" fontId="58" fillId="11" borderId="53" xfId="6" applyFont="1" applyFill="1" applyBorder="1" applyAlignment="1" applyProtection="1">
      <alignment horizontal="left" vertical="top" wrapText="1"/>
      <protection locked="0"/>
    </xf>
    <xf numFmtId="0" fontId="58" fillId="11" borderId="10" xfId="6" applyFont="1" applyFill="1" applyBorder="1" applyAlignment="1" applyProtection="1">
      <alignment horizontal="left" vertical="top" wrapText="1"/>
      <protection locked="0"/>
    </xf>
    <xf numFmtId="0" fontId="39" fillId="9" borderId="55" xfId="6" applyFont="1" applyFill="1" applyBorder="1" applyAlignment="1" applyProtection="1">
      <alignment horizontal="center"/>
    </xf>
    <xf numFmtId="0" fontId="39" fillId="9" borderId="72" xfId="6" applyFont="1" applyFill="1" applyBorder="1" applyAlignment="1" applyProtection="1">
      <alignment horizontal="center"/>
    </xf>
    <xf numFmtId="0" fontId="39" fillId="9" borderId="68" xfId="6" applyFont="1" applyFill="1" applyBorder="1" applyAlignment="1" applyProtection="1">
      <alignment horizontal="center"/>
    </xf>
    <xf numFmtId="0" fontId="35" fillId="3" borderId="55" xfId="6" applyFont="1" applyFill="1" applyBorder="1" applyAlignment="1" applyProtection="1">
      <alignment horizontal="center"/>
    </xf>
    <xf numFmtId="0" fontId="35" fillId="3" borderId="72" xfId="6" applyFont="1" applyFill="1" applyBorder="1" applyAlignment="1" applyProtection="1">
      <alignment horizontal="center"/>
    </xf>
    <xf numFmtId="0" fontId="35" fillId="3" borderId="68" xfId="6" applyFont="1" applyFill="1" applyBorder="1" applyAlignment="1" applyProtection="1">
      <alignment horizontal="center"/>
    </xf>
    <xf numFmtId="0" fontId="4" fillId="11" borderId="2" xfId="6" applyFont="1" applyFill="1" applyBorder="1" applyAlignment="1" applyProtection="1">
      <alignment horizontal="left"/>
      <protection locked="0"/>
    </xf>
    <xf numFmtId="0" fontId="39" fillId="0" borderId="0" xfId="6" applyFont="1" applyAlignment="1" applyProtection="1">
      <alignment horizontal="center" wrapText="1"/>
    </xf>
    <xf numFmtId="0" fontId="24" fillId="0" borderId="0" xfId="6" applyFont="1" applyProtection="1"/>
    <xf numFmtId="0" fontId="33" fillId="0" borderId="0" xfId="6" applyProtection="1"/>
    <xf numFmtId="0" fontId="1" fillId="11" borderId="24" xfId="6" applyFont="1" applyFill="1" applyBorder="1" applyAlignment="1" applyProtection="1">
      <alignment horizontal="center"/>
    </xf>
    <xf numFmtId="0" fontId="33" fillId="11" borderId="25" xfId="6" applyFill="1" applyBorder="1" applyAlignment="1" applyProtection="1">
      <alignment horizontal="center"/>
    </xf>
    <xf numFmtId="0" fontId="33" fillId="11" borderId="26" xfId="6" applyFill="1" applyBorder="1" applyAlignment="1" applyProtection="1">
      <alignment horizontal="center"/>
    </xf>
    <xf numFmtId="0" fontId="33" fillId="11" borderId="51" xfId="6" applyFill="1" applyBorder="1" applyAlignment="1" applyProtection="1">
      <alignment horizontal="center"/>
    </xf>
    <xf numFmtId="0" fontId="33" fillId="11" borderId="0" xfId="6" applyFill="1" applyBorder="1" applyAlignment="1" applyProtection="1">
      <alignment horizontal="center"/>
    </xf>
    <xf numFmtId="0" fontId="33" fillId="11" borderId="73" xfId="6" applyFill="1" applyBorder="1" applyAlignment="1" applyProtection="1">
      <alignment horizontal="center"/>
    </xf>
    <xf numFmtId="0" fontId="33" fillId="11" borderId="19" xfId="6" applyFill="1" applyBorder="1" applyAlignment="1" applyProtection="1">
      <alignment horizontal="center"/>
    </xf>
    <xf numFmtId="0" fontId="33" fillId="11" borderId="20" xfId="6" applyFill="1" applyBorder="1" applyAlignment="1" applyProtection="1">
      <alignment horizontal="center"/>
    </xf>
    <xf numFmtId="0" fontId="33" fillId="11" borderId="65" xfId="6" applyFill="1" applyBorder="1" applyAlignment="1" applyProtection="1">
      <alignment horizontal="center"/>
    </xf>
    <xf numFmtId="0" fontId="18" fillId="0" borderId="0" xfId="6" applyFont="1" applyAlignment="1" applyProtection="1">
      <alignment horizontal="center" vertical="top" wrapText="1"/>
    </xf>
    <xf numFmtId="0" fontId="26" fillId="0" borderId="0" xfId="6" applyFont="1" applyAlignment="1" applyProtection="1">
      <alignment horizontal="center" vertical="top" wrapText="1"/>
    </xf>
    <xf numFmtId="0" fontId="33" fillId="3" borderId="55" xfId="6" applyFill="1" applyBorder="1" applyAlignment="1" applyProtection="1">
      <alignment horizontal="center"/>
    </xf>
    <xf numFmtId="0" fontId="33" fillId="3" borderId="72" xfId="6" applyFill="1" applyBorder="1" applyAlignment="1" applyProtection="1">
      <alignment horizontal="center"/>
    </xf>
    <xf numFmtId="0" fontId="2" fillId="0" borderId="0" xfId="6" applyFont="1" applyAlignment="1" applyProtection="1">
      <alignment wrapText="1"/>
    </xf>
    <xf numFmtId="0" fontId="33" fillId="0" borderId="0" xfId="6" applyAlignment="1" applyProtection="1">
      <alignment wrapText="1"/>
    </xf>
    <xf numFmtId="0" fontId="33" fillId="0" borderId="0" xfId="6" applyAlignment="1" applyProtection="1"/>
    <xf numFmtId="0" fontId="5" fillId="0" borderId="0" xfId="6" applyFont="1" applyProtection="1"/>
    <xf numFmtId="0" fontId="5" fillId="0" borderId="0" xfId="6" applyFont="1" applyFill="1" applyBorder="1" applyAlignment="1" applyProtection="1">
      <alignment wrapText="1"/>
    </xf>
    <xf numFmtId="0" fontId="33" fillId="0" borderId="0" xfId="6" applyFont="1" applyFill="1" applyBorder="1" applyAlignment="1" applyProtection="1">
      <alignment wrapText="1"/>
    </xf>
    <xf numFmtId="0" fontId="33" fillId="0" borderId="0" xfId="6" applyFill="1" applyBorder="1" applyProtection="1"/>
    <xf numFmtId="0" fontId="15" fillId="0" borderId="0" xfId="6" applyFont="1" applyFill="1" applyBorder="1" applyAlignment="1" applyProtection="1">
      <alignment horizontal="left"/>
    </xf>
    <xf numFmtId="0" fontId="33" fillId="0" borderId="0" xfId="6" applyFill="1" applyBorder="1" applyAlignment="1" applyProtection="1">
      <alignment horizontal="left"/>
    </xf>
    <xf numFmtId="0" fontId="15" fillId="0" borderId="0" xfId="6" applyFont="1" applyFill="1" applyBorder="1" applyProtection="1"/>
    <xf numFmtId="0" fontId="3" fillId="11" borderId="2" xfId="6" applyFont="1" applyFill="1" applyBorder="1" applyAlignment="1" applyProtection="1">
      <alignment horizontal="left"/>
      <protection locked="0"/>
    </xf>
    <xf numFmtId="0" fontId="28" fillId="11" borderId="17" xfId="7" applyFill="1" applyBorder="1" applyAlignment="1" applyProtection="1"/>
    <xf numFmtId="0" fontId="28" fillId="11" borderId="21" xfId="7" applyFill="1" applyBorder="1" applyAlignment="1" applyProtection="1"/>
    <xf numFmtId="0" fontId="28" fillId="11" borderId="42" xfId="7" applyFill="1" applyBorder="1" applyAlignment="1" applyProtection="1"/>
    <xf numFmtId="0" fontId="25" fillId="0" borderId="0" xfId="7" applyFont="1" applyAlignment="1" applyProtection="1">
      <alignment wrapText="1"/>
    </xf>
    <xf numFmtId="0" fontId="28" fillId="0" borderId="0" xfId="7" applyAlignment="1" applyProtection="1">
      <alignment wrapText="1"/>
    </xf>
    <xf numFmtId="4" fontId="28" fillId="6" borderId="16" xfId="7" applyNumberFormat="1" applyFill="1" applyBorder="1" applyAlignment="1" applyProtection="1">
      <alignment wrapText="1"/>
    </xf>
    <xf numFmtId="0" fontId="29" fillId="0" borderId="13" xfId="3" applyBorder="1" applyAlignment="1" applyProtection="1">
      <alignment wrapText="1"/>
    </xf>
    <xf numFmtId="0" fontId="29" fillId="0" borderId="66" xfId="3" applyBorder="1" applyAlignment="1" applyProtection="1">
      <alignment wrapText="1"/>
    </xf>
    <xf numFmtId="4" fontId="28" fillId="6" borderId="53" xfId="7" applyNumberFormat="1" applyFill="1" applyBorder="1" applyAlignment="1" applyProtection="1"/>
    <xf numFmtId="0" fontId="29" fillId="0" borderId="11" xfId="3" applyBorder="1" applyAlignment="1" applyProtection="1"/>
    <xf numFmtId="0" fontId="29" fillId="0" borderId="67" xfId="3" applyBorder="1" applyAlignment="1" applyProtection="1"/>
    <xf numFmtId="0" fontId="28" fillId="3" borderId="5" xfId="7" applyNumberFormat="1" applyFont="1" applyFill="1" applyBorder="1" applyAlignment="1" applyProtection="1">
      <alignment horizontal="left"/>
      <protection hidden="1"/>
    </xf>
    <xf numFmtId="0" fontId="28" fillId="3" borderId="36" xfId="7" applyNumberFormat="1" applyFill="1" applyBorder="1" applyAlignment="1" applyProtection="1">
      <alignment horizontal="left"/>
      <protection hidden="1"/>
    </xf>
    <xf numFmtId="0" fontId="28" fillId="3" borderId="16" xfId="7" applyFill="1" applyBorder="1" applyAlignment="1" applyProtection="1">
      <alignment horizontal="left" wrapText="1"/>
      <protection hidden="1"/>
    </xf>
    <xf numFmtId="0" fontId="28" fillId="3" borderId="13" xfId="7" applyFill="1" applyBorder="1" applyAlignment="1" applyProtection="1">
      <alignment horizontal="left" wrapText="1"/>
      <protection hidden="1"/>
    </xf>
    <xf numFmtId="0" fontId="28" fillId="3" borderId="57" xfId="7" applyFill="1" applyBorder="1" applyAlignment="1" applyProtection="1">
      <alignment horizontal="left" wrapText="1"/>
      <protection hidden="1"/>
    </xf>
    <xf numFmtId="0" fontId="40" fillId="7" borderId="24" xfId="7" applyFont="1" applyFill="1" applyBorder="1" applyAlignment="1" applyProtection="1">
      <alignment horizontal="center"/>
    </xf>
    <xf numFmtId="0" fontId="40" fillId="7" borderId="25" xfId="7" applyFont="1" applyFill="1" applyBorder="1" applyAlignment="1" applyProtection="1">
      <alignment horizontal="center"/>
    </xf>
    <xf numFmtId="0" fontId="28" fillId="0" borderId="25" xfId="7" applyBorder="1" applyAlignment="1" applyProtection="1"/>
    <xf numFmtId="0" fontId="28" fillId="0" borderId="19" xfId="7" applyBorder="1" applyAlignment="1" applyProtection="1"/>
    <xf numFmtId="0" fontId="28" fillId="0" borderId="20" xfId="7" applyBorder="1" applyAlignment="1" applyProtection="1"/>
    <xf numFmtId="0" fontId="41" fillId="7" borderId="24" xfId="7" applyFont="1" applyFill="1" applyBorder="1" applyAlignment="1" applyProtection="1">
      <alignment horizontal="center"/>
    </xf>
    <xf numFmtId="0" fontId="29" fillId="0" borderId="26" xfId="3" applyBorder="1" applyAlignment="1" applyProtection="1"/>
    <xf numFmtId="0" fontId="29" fillId="0" borderId="65" xfId="3" applyBorder="1" applyAlignment="1" applyProtection="1"/>
    <xf numFmtId="0" fontId="36" fillId="3" borderId="14" xfId="7" applyFont="1" applyFill="1" applyBorder="1" applyAlignment="1" applyProtection="1">
      <alignment wrapText="1"/>
    </xf>
    <xf numFmtId="0" fontId="29" fillId="0" borderId="21" xfId="3" applyBorder="1" applyAlignment="1" applyProtection="1">
      <alignment wrapText="1"/>
    </xf>
    <xf numFmtId="0" fontId="29" fillId="0" borderId="42" xfId="3" applyBorder="1" applyAlignment="1" applyProtection="1"/>
    <xf numFmtId="4" fontId="28" fillId="6" borderId="15" xfId="7" applyNumberFormat="1" applyFill="1" applyBorder="1" applyAlignment="1" applyProtection="1">
      <alignment wrapText="1"/>
    </xf>
    <xf numFmtId="0" fontId="29" fillId="0" borderId="72" xfId="3" applyBorder="1" applyAlignment="1" applyProtection="1">
      <alignment wrapText="1"/>
    </xf>
    <xf numFmtId="0" fontId="29" fillId="0" borderId="68" xfId="3" applyBorder="1" applyAlignment="1" applyProtection="1">
      <alignment wrapText="1"/>
    </xf>
    <xf numFmtId="0" fontId="33" fillId="11" borderId="17" xfId="6" applyFill="1" applyBorder="1" applyAlignment="1" applyProtection="1"/>
    <xf numFmtId="0" fontId="33" fillId="11" borderId="21" xfId="6" applyFill="1" applyBorder="1" applyAlignment="1" applyProtection="1"/>
    <xf numFmtId="0" fontId="33" fillId="11" borderId="42" xfId="6" applyFill="1" applyBorder="1" applyAlignment="1" applyProtection="1"/>
    <xf numFmtId="0" fontId="25" fillId="0" borderId="0" xfId="6" applyFont="1" applyAlignment="1" applyProtection="1">
      <alignment wrapText="1"/>
    </xf>
    <xf numFmtId="0" fontId="33" fillId="3" borderId="5" xfId="6" applyFill="1" applyBorder="1" applyAlignment="1" applyProtection="1">
      <alignment horizontal="left"/>
    </xf>
    <xf numFmtId="0" fontId="33" fillId="3" borderId="6" xfId="6" applyFill="1" applyBorder="1" applyAlignment="1" applyProtection="1">
      <alignment horizontal="left"/>
    </xf>
    <xf numFmtId="0" fontId="33" fillId="3" borderId="36" xfId="6" applyFill="1" applyBorder="1" applyAlignment="1" applyProtection="1">
      <alignment horizontal="left"/>
    </xf>
    <xf numFmtId="0" fontId="33" fillId="3" borderId="16" xfId="6" applyFill="1" applyBorder="1" applyAlignment="1" applyProtection="1">
      <alignment horizontal="left"/>
    </xf>
    <xf numFmtId="0" fontId="33" fillId="3" borderId="13" xfId="6" applyFill="1" applyBorder="1" applyAlignment="1" applyProtection="1">
      <alignment horizontal="left"/>
    </xf>
    <xf numFmtId="0" fontId="33" fillId="3" borderId="57" xfId="6" applyFill="1" applyBorder="1" applyAlignment="1" applyProtection="1">
      <alignment horizontal="left"/>
    </xf>
    <xf numFmtId="166" fontId="33" fillId="3" borderId="16" xfId="6" applyNumberFormat="1" applyFill="1" applyBorder="1" applyAlignment="1" applyProtection="1"/>
    <xf numFmtId="166" fontId="33" fillId="3" borderId="13" xfId="6" applyNumberFormat="1" applyFill="1" applyBorder="1" applyAlignment="1" applyProtection="1"/>
    <xf numFmtId="165" fontId="33" fillId="3" borderId="13" xfId="6" applyNumberFormat="1" applyFill="1" applyBorder="1" applyAlignment="1" applyProtection="1">
      <alignment horizontal="left"/>
    </xf>
    <xf numFmtId="165" fontId="33" fillId="3" borderId="57" xfId="6" applyNumberFormat="1" applyFill="1" applyBorder="1" applyAlignment="1" applyProtection="1">
      <alignment horizontal="left"/>
    </xf>
    <xf numFmtId="0" fontId="40" fillId="7" borderId="24" xfId="6" applyFont="1" applyFill="1" applyBorder="1" applyAlignment="1" applyProtection="1">
      <alignment horizontal="center"/>
    </xf>
    <xf numFmtId="0" fontId="40" fillId="7" borderId="25" xfId="6" applyFont="1" applyFill="1" applyBorder="1" applyAlignment="1" applyProtection="1">
      <alignment horizontal="center"/>
    </xf>
    <xf numFmtId="0" fontId="40" fillId="7" borderId="26" xfId="6" applyFont="1" applyFill="1" applyBorder="1" applyAlignment="1" applyProtection="1">
      <alignment horizontal="center"/>
    </xf>
    <xf numFmtId="0" fontId="40" fillId="7" borderId="19" xfId="6" applyFont="1" applyFill="1" applyBorder="1" applyAlignment="1" applyProtection="1">
      <alignment horizontal="center"/>
    </xf>
    <xf numFmtId="0" fontId="40" fillId="7" borderId="20" xfId="6" applyFont="1" applyFill="1" applyBorder="1" applyAlignment="1" applyProtection="1">
      <alignment horizontal="center"/>
    </xf>
    <xf numFmtId="0" fontId="40" fillId="7" borderId="65" xfId="6" applyFont="1" applyFill="1" applyBorder="1" applyAlignment="1" applyProtection="1">
      <alignment horizontal="center"/>
    </xf>
    <xf numFmtId="0" fontId="41" fillId="7" borderId="24" xfId="6" applyFont="1" applyFill="1" applyBorder="1" applyAlignment="1" applyProtection="1">
      <alignment horizontal="center"/>
    </xf>
    <xf numFmtId="0" fontId="41" fillId="7" borderId="25" xfId="6" applyFont="1" applyFill="1" applyBorder="1" applyAlignment="1" applyProtection="1">
      <alignment horizontal="center"/>
    </xf>
    <xf numFmtId="0" fontId="41" fillId="7" borderId="26" xfId="6" applyFont="1" applyFill="1" applyBorder="1" applyAlignment="1" applyProtection="1">
      <alignment horizontal="center"/>
    </xf>
    <xf numFmtId="0" fontId="41" fillId="7" borderId="19" xfId="6" applyFont="1" applyFill="1" applyBorder="1" applyAlignment="1" applyProtection="1"/>
    <xf numFmtId="0" fontId="41" fillId="7" borderId="20" xfId="6" applyFont="1" applyFill="1" applyBorder="1" applyAlignment="1" applyProtection="1"/>
    <xf numFmtId="0" fontId="41" fillId="7" borderId="65" xfId="6" applyFont="1" applyFill="1" applyBorder="1" applyAlignment="1" applyProtection="1"/>
    <xf numFmtId="0" fontId="25" fillId="0" borderId="0" xfId="6" applyFont="1" applyAlignment="1" applyProtection="1">
      <alignment horizontal="left" wrapText="1"/>
    </xf>
    <xf numFmtId="0" fontId="43" fillId="7" borderId="24" xfId="6" applyFont="1" applyFill="1" applyBorder="1" applyAlignment="1" applyProtection="1">
      <alignment horizontal="center"/>
    </xf>
    <xf numFmtId="0" fontId="43" fillId="7" borderId="25" xfId="6" applyFont="1" applyFill="1" applyBorder="1" applyAlignment="1" applyProtection="1">
      <alignment horizontal="center"/>
    </xf>
    <xf numFmtId="0" fontId="43" fillId="7" borderId="26" xfId="6" applyFont="1" applyFill="1" applyBorder="1" applyAlignment="1" applyProtection="1">
      <alignment horizontal="center"/>
    </xf>
    <xf numFmtId="0" fontId="43" fillId="7" borderId="19" xfId="6" applyFont="1" applyFill="1" applyBorder="1" applyAlignment="1" applyProtection="1">
      <alignment horizontal="center"/>
    </xf>
    <xf numFmtId="0" fontId="43" fillId="7" borderId="20" xfId="6" applyFont="1" applyFill="1" applyBorder="1" applyAlignment="1" applyProtection="1">
      <alignment horizontal="center"/>
    </xf>
    <xf numFmtId="0" fontId="43" fillId="7" borderId="65" xfId="6" applyFont="1" applyFill="1" applyBorder="1" applyAlignment="1" applyProtection="1">
      <alignment horizontal="center"/>
    </xf>
    <xf numFmtId="0" fontId="33" fillId="11" borderId="17" xfId="6" applyFill="1" applyBorder="1" applyAlignment="1" applyProtection="1">
      <alignment horizontal="center"/>
    </xf>
    <xf numFmtId="0" fontId="33" fillId="11" borderId="21" xfId="6" applyFill="1" applyBorder="1" applyAlignment="1" applyProtection="1">
      <alignment horizontal="center"/>
    </xf>
    <xf numFmtId="0" fontId="33" fillId="11" borderId="42" xfId="6" applyFill="1" applyBorder="1" applyAlignment="1" applyProtection="1">
      <alignment horizontal="center"/>
    </xf>
    <xf numFmtId="0" fontId="41" fillId="7" borderId="55" xfId="6" applyFont="1" applyFill="1" applyBorder="1" applyAlignment="1" applyProtection="1">
      <alignment horizontal="center"/>
    </xf>
    <xf numFmtId="0" fontId="41" fillId="7" borderId="72" xfId="6" applyFont="1" applyFill="1" applyBorder="1" applyAlignment="1" applyProtection="1">
      <alignment horizontal="center"/>
    </xf>
    <xf numFmtId="0" fontId="41" fillId="7" borderId="68" xfId="6" applyFont="1" applyFill="1" applyBorder="1" applyAlignment="1" applyProtection="1">
      <alignment horizontal="center"/>
    </xf>
    <xf numFmtId="0" fontId="34" fillId="0" borderId="0" xfId="6" applyFont="1" applyFill="1" applyBorder="1" applyAlignment="1" applyProtection="1">
      <alignment horizontal="left"/>
    </xf>
    <xf numFmtId="0" fontId="33" fillId="0" borderId="0" xfId="6" applyFill="1" applyBorder="1" applyAlignment="1" applyProtection="1">
      <alignment horizontal="right"/>
    </xf>
    <xf numFmtId="0" fontId="40" fillId="7" borderId="55" xfId="6" applyFont="1" applyFill="1" applyBorder="1" applyAlignment="1" applyProtection="1">
      <alignment horizontal="center"/>
    </xf>
    <xf numFmtId="0" fontId="40" fillId="7" borderId="72" xfId="6" applyFont="1" applyFill="1" applyBorder="1" applyAlignment="1" applyProtection="1">
      <alignment horizontal="center"/>
    </xf>
    <xf numFmtId="0" fontId="40" fillId="7" borderId="68" xfId="6" applyFont="1" applyFill="1" applyBorder="1" applyAlignment="1" applyProtection="1">
      <alignment horizontal="center"/>
    </xf>
    <xf numFmtId="0" fontId="33" fillId="5" borderId="17" xfId="6" applyFill="1" applyBorder="1" applyAlignment="1" applyProtection="1"/>
    <xf numFmtId="0" fontId="33" fillId="5" borderId="21" xfId="6" applyFill="1" applyBorder="1" applyAlignment="1" applyProtection="1"/>
    <xf numFmtId="0" fontId="33" fillId="0" borderId="21" xfId="6" applyBorder="1" applyAlignment="1" applyProtection="1"/>
    <xf numFmtId="0" fontId="33" fillId="0" borderId="42" xfId="6" applyBorder="1" applyAlignment="1" applyProtection="1"/>
    <xf numFmtId="0" fontId="44" fillId="0" borderId="25" xfId="6" applyFont="1" applyBorder="1" applyAlignment="1" applyProtection="1"/>
    <xf numFmtId="0" fontId="44" fillId="0" borderId="19" xfId="6" applyFont="1" applyBorder="1" applyAlignment="1" applyProtection="1"/>
    <xf numFmtId="0" fontId="44" fillId="0" borderId="20" xfId="6" applyFont="1" applyBorder="1" applyAlignment="1" applyProtection="1"/>
    <xf numFmtId="0" fontId="41" fillId="7" borderId="19" xfId="6" applyFont="1" applyFill="1" applyBorder="1" applyAlignment="1" applyProtection="1">
      <alignment horizontal="center"/>
    </xf>
    <xf numFmtId="0" fontId="41" fillId="7" borderId="20" xfId="6" applyFont="1" applyFill="1" applyBorder="1" applyAlignment="1" applyProtection="1">
      <alignment horizontal="center"/>
    </xf>
    <xf numFmtId="0" fontId="41" fillId="7" borderId="65" xfId="6" applyFont="1" applyFill="1" applyBorder="1" applyAlignment="1" applyProtection="1">
      <alignment horizontal="center"/>
    </xf>
  </cellXfs>
  <cellStyles count="9">
    <cellStyle name="Euro" xfId="1" xr:uid="{00000000-0005-0000-0000-000000000000}"/>
    <cellStyle name="Euro 2" xfId="2" xr:uid="{00000000-0005-0000-0000-000001000000}"/>
    <cellStyle name="Komma" xfId="8" builtinId="3"/>
    <cellStyle name="Standard" xfId="0" builtinId="0"/>
    <cellStyle name="Standard 2" xfId="3" xr:uid="{00000000-0005-0000-0000-000004000000}"/>
    <cellStyle name="Standard 2 2" xfId="4" xr:uid="{00000000-0005-0000-0000-000005000000}"/>
    <cellStyle name="Standard 3" xfId="5" xr:uid="{00000000-0005-0000-0000-000006000000}"/>
    <cellStyle name="Standard 4" xfId="6" xr:uid="{00000000-0005-0000-0000-000007000000}"/>
    <cellStyle name="Standard 4 2" xfId="7" xr:uid="{00000000-0005-0000-0000-000008000000}"/>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12</xdr:col>
      <xdr:colOff>798607</xdr:colOff>
      <xdr:row>0</xdr:row>
      <xdr:rowOff>176306</xdr:rowOff>
    </xdr:from>
    <xdr:to>
      <xdr:col>13</xdr:col>
      <xdr:colOff>1137725</xdr:colOff>
      <xdr:row>0</xdr:row>
      <xdr:rowOff>1366137</xdr:rowOff>
    </xdr:to>
    <xdr:pic>
      <xdr:nvPicPr>
        <xdr:cNvPr id="39046" name="Grafik 5">
          <a:extLst>
            <a:ext uri="{FF2B5EF4-FFF2-40B4-BE49-F238E27FC236}">
              <a16:creationId xmlns:a16="http://schemas.microsoft.com/office/drawing/2014/main" id="{00000000-0008-0000-0100-0000869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9857" y="176306"/>
          <a:ext cx="1767868" cy="1189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1914711</xdr:colOff>
      <xdr:row>0</xdr:row>
      <xdr:rowOff>0</xdr:rowOff>
    </xdr:from>
    <xdr:to>
      <xdr:col>9</xdr:col>
      <xdr:colOff>648821</xdr:colOff>
      <xdr:row>3</xdr:row>
      <xdr:rowOff>120650</xdr:rowOff>
    </xdr:to>
    <xdr:pic>
      <xdr:nvPicPr>
        <xdr:cNvPr id="2"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4799" y="0"/>
          <a:ext cx="1064933"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285750</xdr:colOff>
      <xdr:row>0</xdr:row>
      <xdr:rowOff>88900</xdr:rowOff>
    </xdr:from>
    <xdr:to>
      <xdr:col>19</xdr:col>
      <xdr:colOff>1854200</xdr:colOff>
      <xdr:row>5</xdr:row>
      <xdr:rowOff>146050</xdr:rowOff>
    </xdr:to>
    <xdr:pic>
      <xdr:nvPicPr>
        <xdr:cNvPr id="2" name="Grafik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11700" y="88900"/>
          <a:ext cx="15684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285750</xdr:colOff>
      <xdr:row>0</xdr:row>
      <xdr:rowOff>88900</xdr:rowOff>
    </xdr:from>
    <xdr:to>
      <xdr:col>19</xdr:col>
      <xdr:colOff>1854200</xdr:colOff>
      <xdr:row>5</xdr:row>
      <xdr:rowOff>146050</xdr:rowOff>
    </xdr:to>
    <xdr:pic>
      <xdr:nvPicPr>
        <xdr:cNvPr id="34933" name="Grafik 2">
          <a:extLst>
            <a:ext uri="{FF2B5EF4-FFF2-40B4-BE49-F238E27FC236}">
              <a16:creationId xmlns:a16="http://schemas.microsoft.com/office/drawing/2014/main" id="{00000000-0008-0000-0400-0000758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2600" y="88900"/>
          <a:ext cx="15684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269314</xdr:colOff>
      <xdr:row>0</xdr:row>
      <xdr:rowOff>37726</xdr:rowOff>
    </xdr:from>
    <xdr:to>
      <xdr:col>10</xdr:col>
      <xdr:colOff>1748865</xdr:colOff>
      <xdr:row>5</xdr:row>
      <xdr:rowOff>50426</xdr:rowOff>
    </xdr:to>
    <xdr:pic>
      <xdr:nvPicPr>
        <xdr:cNvPr id="36014" name="Grafik 2">
          <a:extLst>
            <a:ext uri="{FF2B5EF4-FFF2-40B4-BE49-F238E27FC236}">
              <a16:creationId xmlns:a16="http://schemas.microsoft.com/office/drawing/2014/main" id="{00000000-0008-0000-0500-0000AE8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5138" y="37726"/>
          <a:ext cx="1479551"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323850</xdr:colOff>
      <xdr:row>1</xdr:row>
      <xdr:rowOff>123825</xdr:rowOff>
    </xdr:from>
    <xdr:to>
      <xdr:col>15</xdr:col>
      <xdr:colOff>431800</xdr:colOff>
      <xdr:row>5</xdr:row>
      <xdr:rowOff>19898</xdr:rowOff>
    </xdr:to>
    <xdr:pic>
      <xdr:nvPicPr>
        <xdr:cNvPr id="2" name="Grafik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58900" y="285750"/>
          <a:ext cx="10604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750420</xdr:colOff>
      <xdr:row>2</xdr:row>
      <xdr:rowOff>87219</xdr:rowOff>
    </xdr:from>
    <xdr:to>
      <xdr:col>19</xdr:col>
      <xdr:colOff>1810870</xdr:colOff>
      <xdr:row>6</xdr:row>
      <xdr:rowOff>17369</xdr:rowOff>
    </xdr:to>
    <xdr:pic>
      <xdr:nvPicPr>
        <xdr:cNvPr id="38004" name="Grafik 2">
          <a:extLst>
            <a:ext uri="{FF2B5EF4-FFF2-40B4-BE49-F238E27FC236}">
              <a16:creationId xmlns:a16="http://schemas.microsoft.com/office/drawing/2014/main" id="{00000000-0008-0000-0700-0000749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28820" y="468219"/>
          <a:ext cx="10604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H:\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lly P." refreshedDate="39895.529811342596" createdVersion="1" refreshedVersion="2" recordCount="200" upgradeOnRefresh="1" xr:uid="{00000000-000A-0000-FFFF-FFFF00000000}">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0"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F12"/>
  <sheetViews>
    <sheetView workbookViewId="0">
      <selection activeCell="D26" sqref="D26"/>
    </sheetView>
  </sheetViews>
  <sheetFormatPr baseColWidth="10" defaultRowHeight="12.55" x14ac:dyDescent="0.2"/>
  <cols>
    <col min="2" max="2" width="22.109375" bestFit="1" customWidth="1"/>
    <col min="3" max="3" width="8.109375" bestFit="1" customWidth="1"/>
    <col min="5" max="5" width="3.109375" customWidth="1"/>
    <col min="6" max="6" width="59" customWidth="1"/>
  </cols>
  <sheetData>
    <row r="1" spans="1:6" ht="13.15" x14ac:dyDescent="0.25">
      <c r="A1" s="12" t="s">
        <v>14</v>
      </c>
      <c r="E1" s="14" t="s">
        <v>13</v>
      </c>
      <c r="F1" s="13"/>
    </row>
    <row r="2" spans="1:6" ht="13.15" x14ac:dyDescent="0.25">
      <c r="A2" s="12" t="s">
        <v>17</v>
      </c>
      <c r="E2" s="13" t="s">
        <v>15</v>
      </c>
      <c r="F2" s="13"/>
    </row>
    <row r="3" spans="1:6" ht="12.7" x14ac:dyDescent="0.2">
      <c r="A3" s="1" t="s">
        <v>1</v>
      </c>
      <c r="B3" s="1" t="s">
        <v>6</v>
      </c>
      <c r="C3" s="2" t="s">
        <v>7</v>
      </c>
      <c r="E3" s="13" t="s">
        <v>16</v>
      </c>
      <c r="F3" s="13"/>
    </row>
    <row r="4" spans="1:6" ht="12.7" x14ac:dyDescent="0.2">
      <c r="A4" s="3" t="s">
        <v>8</v>
      </c>
      <c r="B4" s="3" t="s">
        <v>9</v>
      </c>
      <c r="C4" s="4"/>
      <c r="E4" s="13" t="s">
        <v>18</v>
      </c>
      <c r="F4" s="13"/>
    </row>
    <row r="5" spans="1:6" ht="12.7" x14ac:dyDescent="0.2">
      <c r="A5" s="5"/>
      <c r="B5" s="6" t="s">
        <v>10</v>
      </c>
      <c r="C5" s="7"/>
      <c r="E5" s="13" t="s">
        <v>4</v>
      </c>
      <c r="F5" s="13" t="s">
        <v>19</v>
      </c>
    </row>
    <row r="6" spans="1:6" ht="12.7" x14ac:dyDescent="0.2">
      <c r="A6" s="3" t="s">
        <v>11</v>
      </c>
      <c r="B6" s="8"/>
      <c r="C6" s="4"/>
      <c r="E6" s="13" t="s">
        <v>5</v>
      </c>
      <c r="F6" s="13" t="s">
        <v>22</v>
      </c>
    </row>
    <row r="7" spans="1:6" ht="12.7" x14ac:dyDescent="0.2">
      <c r="A7" s="9" t="s">
        <v>12</v>
      </c>
      <c r="B7" s="10"/>
      <c r="C7" s="11"/>
      <c r="E7" s="13"/>
      <c r="F7" s="13"/>
    </row>
    <row r="8" spans="1:6" ht="12.7" x14ac:dyDescent="0.2">
      <c r="E8" s="13" t="s">
        <v>20</v>
      </c>
      <c r="F8" s="13"/>
    </row>
    <row r="9" spans="1:6" ht="12.7" x14ac:dyDescent="0.2">
      <c r="E9" s="13" t="s">
        <v>21</v>
      </c>
    </row>
    <row r="10" spans="1:6" ht="12.7" x14ac:dyDescent="0.2">
      <c r="E10" s="13"/>
      <c r="F10" s="13"/>
    </row>
    <row r="11" spans="1:6" ht="12.7" x14ac:dyDescent="0.2">
      <c r="E11" s="13"/>
      <c r="F11" s="13"/>
    </row>
    <row r="12" spans="1:6" ht="12.7" x14ac:dyDescent="0.2">
      <c r="E12" s="13"/>
      <c r="F12" s="13"/>
    </row>
  </sheetData>
  <sheetProtection pivotTables="0"/>
  <phoneticPr fontId="31"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7"/>
  <sheetViews>
    <sheetView tabSelected="1" topLeftCell="A52" zoomScaleNormal="100" zoomScaleSheetLayoutView="80" workbookViewId="0">
      <selection activeCell="F95" sqref="F95"/>
    </sheetView>
  </sheetViews>
  <sheetFormatPr baseColWidth="10" defaultColWidth="10.88671875" defaultRowHeight="15.05" x14ac:dyDescent="0.3"/>
  <cols>
    <col min="1" max="1" width="8.5546875" style="312" customWidth="1"/>
    <col min="2" max="2" width="22.109375" style="312" customWidth="1"/>
    <col min="3" max="3" width="25.33203125" style="312" customWidth="1"/>
    <col min="4" max="4" width="28" style="312" customWidth="1"/>
    <col min="5" max="5" width="21" style="312" customWidth="1"/>
    <col min="6" max="6" width="19" style="312" customWidth="1"/>
    <col min="7" max="7" width="5.88671875" style="312" hidden="1" customWidth="1"/>
    <col min="8" max="8" width="2.6640625" style="312" customWidth="1"/>
    <col min="9" max="9" width="8.44140625" style="312" customWidth="1"/>
    <col min="10" max="10" width="22" style="312" customWidth="1"/>
    <col min="11" max="11" width="25.109375" style="312" customWidth="1"/>
    <col min="12" max="13" width="21.44140625" style="312" customWidth="1"/>
    <col min="14" max="14" width="21.5546875" style="312" customWidth="1"/>
    <col min="15" max="15" width="10.88671875" style="29" hidden="1" customWidth="1"/>
    <col min="16" max="16" width="10.88671875" style="312" hidden="1" customWidth="1"/>
    <col min="17" max="18" width="10.88671875" style="312" customWidth="1"/>
    <col min="19" max="16384" width="10.88671875" style="312"/>
  </cols>
  <sheetData>
    <row r="1" spans="1:15" s="25" customFormat="1" ht="117.7" customHeight="1" x14ac:dyDescent="0.45">
      <c r="A1" s="396" t="s">
        <v>133</v>
      </c>
      <c r="B1" s="396"/>
      <c r="C1" s="396"/>
      <c r="D1" s="396"/>
      <c r="E1" s="396"/>
      <c r="F1" s="396"/>
      <c r="G1" s="396"/>
      <c r="H1" s="396"/>
      <c r="I1" s="396"/>
      <c r="J1" s="396"/>
      <c r="K1" s="396"/>
      <c r="L1" s="396"/>
      <c r="M1" s="396"/>
      <c r="N1" s="396"/>
      <c r="O1" s="335"/>
    </row>
    <row r="2" spans="1:15" ht="15.05" customHeight="1" x14ac:dyDescent="0.35">
      <c r="A2" s="24"/>
    </row>
    <row r="3" spans="1:15" ht="15.65" thickBot="1" x14ac:dyDescent="0.35"/>
    <row r="4" spans="1:15" ht="30.7" customHeight="1" x14ac:dyDescent="0.3">
      <c r="A4" s="412" t="s">
        <v>136</v>
      </c>
      <c r="B4" s="413"/>
      <c r="C4" s="339"/>
      <c r="E4" s="46" t="s">
        <v>56</v>
      </c>
      <c r="F4" s="344" t="s">
        <v>110</v>
      </c>
      <c r="I4" s="399" t="s">
        <v>141</v>
      </c>
      <c r="J4" s="400"/>
      <c r="K4" s="400"/>
      <c r="L4" s="400"/>
      <c r="M4" s="400"/>
      <c r="N4" s="401"/>
    </row>
    <row r="5" spans="1:15" x14ac:dyDescent="0.3">
      <c r="A5" s="414" t="s">
        <v>31</v>
      </c>
      <c r="B5" s="414"/>
      <c r="C5" s="422"/>
      <c r="D5" s="395"/>
      <c r="E5" s="395"/>
      <c r="F5" s="395"/>
      <c r="I5" s="402"/>
      <c r="J5" s="403"/>
      <c r="K5" s="403"/>
      <c r="L5" s="403"/>
      <c r="M5" s="403"/>
      <c r="N5" s="404"/>
    </row>
    <row r="6" spans="1:15" x14ac:dyDescent="0.3">
      <c r="A6" s="415" t="s">
        <v>118</v>
      </c>
      <c r="B6" s="398"/>
      <c r="C6" s="395"/>
      <c r="D6" s="395"/>
      <c r="E6" s="395"/>
      <c r="F6" s="395"/>
      <c r="I6" s="402"/>
      <c r="J6" s="403"/>
      <c r="K6" s="403"/>
      <c r="L6" s="403"/>
      <c r="M6" s="403"/>
      <c r="N6" s="404"/>
    </row>
    <row r="7" spans="1:15" s="313" customFormat="1" x14ac:dyDescent="0.3">
      <c r="A7" s="397" t="s">
        <v>75</v>
      </c>
      <c r="B7" s="398"/>
      <c r="C7" s="329"/>
      <c r="D7" s="343"/>
      <c r="E7" s="47"/>
      <c r="F7" s="47"/>
      <c r="I7" s="402"/>
      <c r="J7" s="403"/>
      <c r="K7" s="403"/>
      <c r="L7" s="403"/>
      <c r="M7" s="403"/>
      <c r="N7" s="404"/>
      <c r="O7" s="318"/>
    </row>
    <row r="8" spans="1:15" ht="16.149999999999999" customHeight="1" thickBot="1" x14ac:dyDescent="0.35">
      <c r="A8" s="416"/>
      <c r="B8" s="417"/>
      <c r="C8" s="421"/>
      <c r="D8" s="418"/>
      <c r="E8" s="305"/>
      <c r="F8" s="49"/>
      <c r="I8" s="405"/>
      <c r="J8" s="406"/>
      <c r="K8" s="406"/>
      <c r="L8" s="406"/>
      <c r="M8" s="406"/>
      <c r="N8" s="407"/>
    </row>
    <row r="9" spans="1:15" x14ac:dyDescent="0.3">
      <c r="A9" s="418"/>
      <c r="B9" s="418"/>
      <c r="C9" s="308"/>
      <c r="D9" s="49"/>
      <c r="E9" s="49"/>
      <c r="F9" s="49"/>
    </row>
    <row r="10" spans="1:15" ht="15.05" customHeight="1" x14ac:dyDescent="0.3">
      <c r="A10" s="306"/>
      <c r="B10" s="313"/>
      <c r="C10" s="308"/>
      <c r="D10" s="49"/>
      <c r="E10" s="49"/>
      <c r="F10" s="49"/>
      <c r="I10" s="408" t="s">
        <v>64</v>
      </c>
      <c r="J10" s="409"/>
      <c r="K10" s="409"/>
      <c r="L10" s="409"/>
      <c r="M10" s="409"/>
      <c r="N10" s="409"/>
    </row>
    <row r="11" spans="1:15" x14ac:dyDescent="0.3">
      <c r="A11" s="418"/>
      <c r="B11" s="418"/>
      <c r="C11" s="419"/>
      <c r="D11" s="420"/>
      <c r="E11" s="314"/>
      <c r="F11" s="314"/>
      <c r="I11" s="409"/>
      <c r="J11" s="409"/>
      <c r="K11" s="409"/>
      <c r="L11" s="409"/>
      <c r="M11" s="409"/>
      <c r="N11" s="409"/>
    </row>
    <row r="12" spans="1:15" x14ac:dyDescent="0.3">
      <c r="A12" s="418"/>
      <c r="B12" s="418"/>
      <c r="C12" s="313"/>
      <c r="D12" s="313"/>
      <c r="E12" s="313"/>
      <c r="F12" s="313"/>
      <c r="G12" s="312" t="s">
        <v>51</v>
      </c>
      <c r="I12" s="409"/>
      <c r="J12" s="409"/>
      <c r="K12" s="409"/>
      <c r="L12" s="409"/>
      <c r="M12" s="409"/>
      <c r="N12" s="409"/>
    </row>
    <row r="13" spans="1:15" x14ac:dyDescent="0.3">
      <c r="G13" s="312" t="s">
        <v>52</v>
      </c>
      <c r="I13" s="409"/>
      <c r="J13" s="409"/>
      <c r="K13" s="409"/>
      <c r="L13" s="409"/>
      <c r="M13" s="409"/>
      <c r="N13" s="409"/>
    </row>
    <row r="14" spans="1:15" ht="15.65" thickBot="1" x14ac:dyDescent="0.35">
      <c r="C14" s="28"/>
      <c r="D14" s="28"/>
      <c r="E14" s="29"/>
    </row>
    <row r="15" spans="1:15" ht="30.05" customHeight="1" thickBot="1" x14ac:dyDescent="0.5">
      <c r="A15" s="389" t="s">
        <v>91</v>
      </c>
      <c r="B15" s="390"/>
      <c r="C15" s="390"/>
      <c r="D15" s="390"/>
      <c r="E15" s="390"/>
      <c r="F15" s="391"/>
      <c r="G15" s="190"/>
      <c r="H15" s="127"/>
      <c r="I15" s="389" t="s">
        <v>65</v>
      </c>
      <c r="J15" s="390"/>
      <c r="K15" s="390"/>
      <c r="L15" s="390"/>
      <c r="M15" s="390"/>
      <c r="N15" s="391"/>
    </row>
    <row r="16" spans="1:15" ht="18.2" x14ac:dyDescent="0.35">
      <c r="A16" s="392" t="s">
        <v>103</v>
      </c>
      <c r="B16" s="393"/>
      <c r="C16" s="393"/>
      <c r="D16" s="393"/>
      <c r="E16" s="393"/>
      <c r="F16" s="394"/>
      <c r="G16" s="38"/>
      <c r="H16" s="38"/>
      <c r="I16" s="392" t="s">
        <v>120</v>
      </c>
      <c r="J16" s="393"/>
      <c r="K16" s="393"/>
      <c r="L16" s="393"/>
      <c r="M16" s="393"/>
      <c r="N16" s="394"/>
    </row>
    <row r="17" spans="1:17" ht="7.55" customHeight="1" thickBot="1" x14ac:dyDescent="0.4">
      <c r="A17" s="128"/>
      <c r="B17" s="38"/>
      <c r="C17" s="38"/>
      <c r="D17" s="38"/>
      <c r="E17" s="38"/>
      <c r="F17" s="127"/>
      <c r="G17" s="38"/>
      <c r="H17" s="38"/>
      <c r="I17" s="126"/>
      <c r="J17" s="38"/>
      <c r="K17" s="38"/>
      <c r="L17" s="38"/>
      <c r="M17" s="38"/>
      <c r="N17" s="127"/>
    </row>
    <row r="18" spans="1:17" ht="45.25" customHeight="1" x14ac:dyDescent="0.3">
      <c r="A18" s="374" t="s">
        <v>26</v>
      </c>
      <c r="B18" s="375"/>
      <c r="C18" s="135" t="s">
        <v>106</v>
      </c>
      <c r="D18" s="135" t="s">
        <v>107</v>
      </c>
      <c r="E18" s="143" t="s">
        <v>108</v>
      </c>
      <c r="F18" s="32" t="s">
        <v>48</v>
      </c>
      <c r="G18" s="38"/>
      <c r="H18" s="38"/>
      <c r="I18" s="410"/>
      <c r="J18" s="411"/>
      <c r="K18" s="307"/>
      <c r="L18" s="163" t="s">
        <v>105</v>
      </c>
      <c r="M18" s="135" t="s">
        <v>109</v>
      </c>
      <c r="N18" s="156" t="s">
        <v>72</v>
      </c>
    </row>
    <row r="19" spans="1:17" s="33" customFormat="1" ht="18.649999999999999" customHeight="1" x14ac:dyDescent="0.3">
      <c r="A19" s="361" t="s">
        <v>47</v>
      </c>
      <c r="B19" s="362"/>
      <c r="C19" s="132">
        <f>C34+C48+C62+C76+C90</f>
        <v>0</v>
      </c>
      <c r="D19" s="132">
        <f>D34+D48+D62+D76+D90</f>
        <v>0</v>
      </c>
      <c r="E19" s="134"/>
      <c r="F19" s="159">
        <f>F34+F48+F62+F76+F90</f>
        <v>0</v>
      </c>
      <c r="G19" s="291"/>
      <c r="H19" s="291"/>
      <c r="I19" s="365" t="s">
        <v>73</v>
      </c>
      <c r="J19" s="366"/>
      <c r="K19" s="366"/>
      <c r="L19" s="133">
        <f>L20+L21</f>
        <v>0</v>
      </c>
      <c r="M19" s="161">
        <f t="shared" ref="M19" si="0">M20+M21</f>
        <v>0</v>
      </c>
      <c r="N19" s="164">
        <f>N20+N21</f>
        <v>0</v>
      </c>
      <c r="O19" s="130"/>
      <c r="P19" s="136"/>
      <c r="Q19" s="136"/>
    </row>
    <row r="20" spans="1:17" s="33" customFormat="1" ht="18.649999999999999" customHeight="1" x14ac:dyDescent="0.3">
      <c r="A20" s="361" t="s">
        <v>50</v>
      </c>
      <c r="B20" s="362"/>
      <c r="C20" s="132">
        <f>C35+C49+C63+C77+C91</f>
        <v>0</v>
      </c>
      <c r="D20" s="132">
        <f>D35+D49+D63+D77+D91</f>
        <v>0</v>
      </c>
      <c r="E20" s="134"/>
      <c r="F20" s="159">
        <f>F35+F49+F63+F77+F91</f>
        <v>0</v>
      </c>
      <c r="G20" s="291"/>
      <c r="H20" s="291"/>
      <c r="I20" s="369" t="s">
        <v>100</v>
      </c>
      <c r="J20" s="356"/>
      <c r="K20" s="356"/>
      <c r="L20" s="114">
        <f t="shared" ref="L20:N23" si="1">L35+L49+L63+L77+L91</f>
        <v>0</v>
      </c>
      <c r="M20" s="162">
        <f t="shared" si="1"/>
        <v>0</v>
      </c>
      <c r="N20" s="157">
        <f t="shared" si="1"/>
        <v>0</v>
      </c>
      <c r="O20" s="130"/>
      <c r="P20" s="155"/>
      <c r="Q20" s="136"/>
    </row>
    <row r="21" spans="1:17" s="27" customFormat="1" ht="15.65" thickBot="1" x14ac:dyDescent="0.35">
      <c r="A21" s="363" t="s">
        <v>102</v>
      </c>
      <c r="B21" s="364"/>
      <c r="C21" s="50">
        <f>C19+C20</f>
        <v>0</v>
      </c>
      <c r="D21" s="129">
        <f>D19+D20</f>
        <v>0</v>
      </c>
      <c r="E21" s="144"/>
      <c r="F21" s="138">
        <f>F19+F20</f>
        <v>0</v>
      </c>
      <c r="G21" s="347"/>
      <c r="H21" s="347"/>
      <c r="I21" s="372" t="s">
        <v>119</v>
      </c>
      <c r="J21" s="373"/>
      <c r="K21" s="373"/>
      <c r="L21" s="65">
        <f t="shared" si="1"/>
        <v>0</v>
      </c>
      <c r="M21" s="65">
        <f t="shared" si="1"/>
        <v>0</v>
      </c>
      <c r="N21" s="165">
        <f t="shared" si="1"/>
        <v>0</v>
      </c>
      <c r="O21" s="336"/>
    </row>
    <row r="22" spans="1:17" x14ac:dyDescent="0.3">
      <c r="A22" s="367" t="s">
        <v>138</v>
      </c>
      <c r="B22" s="368"/>
      <c r="C22" s="132">
        <f>C37+C51+C65+C79+C93</f>
        <v>0</v>
      </c>
      <c r="D22" s="132">
        <f>D37+D51+D65+D79+D93</f>
        <v>0</v>
      </c>
      <c r="E22" s="134"/>
      <c r="F22" s="159">
        <f>F37+F51+F65+F79+F93</f>
        <v>0</v>
      </c>
      <c r="G22" s="38"/>
      <c r="H22" s="38"/>
      <c r="I22" s="355" t="s">
        <v>121</v>
      </c>
      <c r="J22" s="356"/>
      <c r="K22" s="356"/>
      <c r="L22" s="114">
        <f t="shared" si="1"/>
        <v>0</v>
      </c>
      <c r="M22" s="162">
        <f t="shared" si="1"/>
        <v>0</v>
      </c>
      <c r="N22" s="342">
        <f t="shared" si="1"/>
        <v>0</v>
      </c>
    </row>
    <row r="23" spans="1:17" ht="15.65" thickBot="1" x14ac:dyDescent="0.35">
      <c r="A23" s="370" t="s">
        <v>62</v>
      </c>
      <c r="B23" s="371"/>
      <c r="C23" s="132">
        <f>C38+C52+C66+C80+C94</f>
        <v>0</v>
      </c>
      <c r="D23" s="132">
        <f>D38+D52+D66+D80+D94</f>
        <v>0</v>
      </c>
      <c r="E23" s="134"/>
      <c r="F23" s="159">
        <f>F38+F52+F66+F80+F94</f>
        <v>0</v>
      </c>
      <c r="G23" s="38"/>
      <c r="H23" s="38"/>
      <c r="I23" s="372" t="s">
        <v>104</v>
      </c>
      <c r="J23" s="373"/>
      <c r="K23" s="373"/>
      <c r="L23" s="65">
        <f t="shared" si="1"/>
        <v>0</v>
      </c>
      <c r="M23" s="65">
        <f t="shared" si="1"/>
        <v>0</v>
      </c>
      <c r="N23" s="165">
        <f t="shared" si="1"/>
        <v>0</v>
      </c>
    </row>
    <row r="24" spans="1:17" ht="15.65" thickBot="1" x14ac:dyDescent="0.35">
      <c r="A24" s="353" t="s">
        <v>3</v>
      </c>
      <c r="B24" s="354"/>
      <c r="C24" s="23">
        <f>SUM(C21:C23)</f>
        <v>0</v>
      </c>
      <c r="D24" s="36">
        <f>SUM(D21:D23)</f>
        <v>0</v>
      </c>
      <c r="E24" s="145">
        <f>C24-D24-M22</f>
        <v>0</v>
      </c>
      <c r="F24" s="139">
        <f>SUM(F21:F23)</f>
        <v>0</v>
      </c>
      <c r="G24" s="38"/>
      <c r="H24" s="38"/>
      <c r="I24" s="357" t="s">
        <v>122</v>
      </c>
      <c r="J24" s="358"/>
      <c r="K24" s="358"/>
      <c r="L24" s="23">
        <f>SUM(L20:L23)</f>
        <v>0</v>
      </c>
      <c r="M24" s="23">
        <f t="shared" ref="M24:N24" si="2">SUM(M20:M23)</f>
        <v>0</v>
      </c>
      <c r="N24" s="140">
        <f t="shared" si="2"/>
        <v>0</v>
      </c>
    </row>
    <row r="25" spans="1:17" x14ac:dyDescent="0.3">
      <c r="A25" s="359" t="s">
        <v>63</v>
      </c>
      <c r="B25" s="360"/>
      <c r="C25" s="132">
        <f>C40+C54+C68+C82+C96</f>
        <v>0</v>
      </c>
      <c r="D25" s="132">
        <f>D40+D54+D68+D82+D96</f>
        <v>0</v>
      </c>
      <c r="E25" s="146">
        <f>C25-D25</f>
        <v>0</v>
      </c>
      <c r="F25" s="159">
        <f>F40+F54+F68+F82+F96</f>
        <v>0</v>
      </c>
      <c r="G25" s="38"/>
      <c r="H25" s="38"/>
      <c r="I25" s="190"/>
      <c r="J25" s="190"/>
      <c r="K25" s="190"/>
      <c r="L25" s="190"/>
      <c r="M25" s="190"/>
      <c r="N25" s="190"/>
      <c r="O25" s="318"/>
    </row>
    <row r="26" spans="1:17" s="29" customFormat="1" ht="20.2" customHeight="1" thickBot="1" x14ac:dyDescent="0.35">
      <c r="A26" s="353" t="s">
        <v>53</v>
      </c>
      <c r="B26" s="354"/>
      <c r="C26" s="23">
        <f>C24-C25</f>
        <v>0</v>
      </c>
      <c r="D26" s="23">
        <f>D24-D25</f>
        <v>0</v>
      </c>
      <c r="E26" s="147">
        <f>C26-M22</f>
        <v>0</v>
      </c>
      <c r="F26" s="140">
        <f>F24-F25</f>
        <v>0</v>
      </c>
      <c r="G26" s="348"/>
      <c r="H26" s="345"/>
      <c r="I26" s="345"/>
      <c r="J26" s="345"/>
      <c r="K26" s="345"/>
      <c r="L26" s="345"/>
      <c r="M26" s="345"/>
      <c r="N26" s="345"/>
    </row>
    <row r="27" spans="1:17" s="29" customFormat="1" ht="10.199999999999999" customHeight="1" x14ac:dyDescent="0.3">
      <c r="A27" s="188"/>
      <c r="B27" s="346"/>
      <c r="C27" s="40"/>
      <c r="D27" s="40"/>
      <c r="E27" s="189"/>
      <c r="F27" s="40"/>
      <c r="I27" s="345"/>
      <c r="J27" s="345"/>
      <c r="K27" s="345"/>
      <c r="L27" s="345"/>
      <c r="M27" s="345"/>
      <c r="N27" s="345"/>
    </row>
    <row r="28" spans="1:17" s="29" customFormat="1" ht="30.05" customHeight="1" thickBot="1" x14ac:dyDescent="0.35">
      <c r="A28" s="188"/>
      <c r="B28" s="315"/>
      <c r="C28" s="40"/>
      <c r="D28" s="40"/>
      <c r="E28" s="189"/>
      <c r="F28" s="40"/>
      <c r="I28" s="313"/>
      <c r="J28" s="313"/>
      <c r="K28" s="313"/>
      <c r="L28" s="313"/>
      <c r="M28" s="313"/>
      <c r="N28" s="313"/>
    </row>
    <row r="29" spans="1:17" s="29" customFormat="1" ht="20.2" customHeight="1" thickBot="1" x14ac:dyDescent="0.5">
      <c r="A29" s="378" t="s">
        <v>91</v>
      </c>
      <c r="B29" s="379"/>
      <c r="C29" s="379"/>
      <c r="D29" s="379"/>
      <c r="E29" s="379"/>
      <c r="F29" s="380"/>
      <c r="G29" s="350"/>
      <c r="H29" s="351"/>
      <c r="I29" s="378" t="s">
        <v>65</v>
      </c>
      <c r="J29" s="379"/>
      <c r="K29" s="379"/>
      <c r="L29" s="379"/>
      <c r="M29" s="379"/>
      <c r="N29" s="380"/>
    </row>
    <row r="30" spans="1:17" s="294" customFormat="1" ht="30.05" customHeight="1" thickBot="1" x14ac:dyDescent="0.25">
      <c r="A30" s="381" t="s">
        <v>118</v>
      </c>
      <c r="B30" s="382"/>
      <c r="C30" s="376" t="s">
        <v>46</v>
      </c>
      <c r="D30" s="377"/>
      <c r="E30" s="292" t="s">
        <v>29</v>
      </c>
      <c r="F30" s="293" t="s">
        <v>137</v>
      </c>
      <c r="G30" s="295"/>
      <c r="H30" s="295"/>
      <c r="I30" s="381" t="s">
        <v>118</v>
      </c>
      <c r="J30" s="385"/>
      <c r="K30" s="296" t="s">
        <v>28</v>
      </c>
      <c r="L30" s="292" t="s">
        <v>57</v>
      </c>
      <c r="M30" s="297" t="s">
        <v>123</v>
      </c>
      <c r="N30" s="298"/>
    </row>
    <row r="31" spans="1:17" s="29" customFormat="1" ht="45.25" customHeight="1" thickBot="1" x14ac:dyDescent="0.5">
      <c r="A31" s="383"/>
      <c r="B31" s="384"/>
      <c r="C31" s="387"/>
      <c r="D31" s="388"/>
      <c r="E31" s="341"/>
      <c r="F31" s="340"/>
      <c r="G31" s="290">
        <f>G29*D34</f>
        <v>0</v>
      </c>
      <c r="H31" s="38"/>
      <c r="I31" s="383"/>
      <c r="J31" s="386"/>
      <c r="K31" s="330"/>
      <c r="L31" s="331"/>
      <c r="M31" s="332"/>
      <c r="N31" s="309"/>
    </row>
    <row r="32" spans="1:17" s="29" customFormat="1" ht="7.55" customHeight="1" thickBot="1" x14ac:dyDescent="0.5">
      <c r="A32" s="43"/>
      <c r="B32" s="345"/>
      <c r="C32" s="345"/>
      <c r="D32" s="345"/>
      <c r="E32" s="345"/>
      <c r="F32" s="44"/>
      <c r="G32" s="42"/>
      <c r="H32" s="38"/>
      <c r="I32" s="194"/>
      <c r="J32" s="195"/>
      <c r="K32" s="195"/>
      <c r="L32" s="196"/>
      <c r="M32" s="310"/>
      <c r="N32" s="311"/>
    </row>
    <row r="33" spans="1:16" s="29" customFormat="1" ht="45.1" x14ac:dyDescent="0.3">
      <c r="A33" s="374" t="s">
        <v>26</v>
      </c>
      <c r="B33" s="375"/>
      <c r="C33" s="31" t="s">
        <v>61</v>
      </c>
      <c r="D33" s="30" t="s">
        <v>25</v>
      </c>
      <c r="E33" s="31" t="s">
        <v>32</v>
      </c>
      <c r="F33" s="32" t="s">
        <v>48</v>
      </c>
      <c r="G33" s="42"/>
      <c r="H33" s="38"/>
      <c r="I33" s="303"/>
      <c r="J33" s="302"/>
      <c r="K33" s="304"/>
      <c r="L33" s="299" t="s">
        <v>105</v>
      </c>
      <c r="M33" s="300" t="s">
        <v>109</v>
      </c>
      <c r="N33" s="301" t="s">
        <v>72</v>
      </c>
    </row>
    <row r="34" spans="1:16" s="29" customFormat="1" ht="15.05" customHeight="1" x14ac:dyDescent="0.3">
      <c r="A34" s="361" t="s">
        <v>47</v>
      </c>
      <c r="B34" s="362"/>
      <c r="C34" s="333"/>
      <c r="D34" s="35">
        <f>SUMIFS('PK Übersicht'!$P$10:$P$15,'PK Übersicht'!$A$10:$A$15,"Leadpartner")</f>
        <v>0</v>
      </c>
      <c r="E34" s="129">
        <f>C34-D34</f>
        <v>0</v>
      </c>
      <c r="F34" s="153">
        <f>SUMIFS('PK Übersicht'!$P$25:$P$30,'PK Übersicht'!$A$25:$A$30,"Leadpartner")</f>
        <v>0</v>
      </c>
      <c r="G34" s="42" t="e">
        <f>G29*#REF!</f>
        <v>#REF!</v>
      </c>
      <c r="H34" s="38"/>
      <c r="I34" s="365" t="s">
        <v>73</v>
      </c>
      <c r="J34" s="366"/>
      <c r="K34" s="366"/>
      <c r="L34" s="133">
        <f>L35+L36</f>
        <v>0</v>
      </c>
      <c r="M34" s="161">
        <f>IF(O34&lt;O36,O34,O36)</f>
        <v>0</v>
      </c>
      <c r="N34" s="164">
        <f>IF(O35&lt;O37,O35,O37)</f>
        <v>0</v>
      </c>
      <c r="O34" s="337">
        <f>IF(D41&lt;L34,D41,L34)</f>
        <v>0</v>
      </c>
      <c r="P34" s="130" t="s">
        <v>129</v>
      </c>
    </row>
    <row r="35" spans="1:16" s="29" customFormat="1" ht="15.05" customHeight="1" x14ac:dyDescent="0.3">
      <c r="A35" s="361" t="s">
        <v>50</v>
      </c>
      <c r="B35" s="362"/>
      <c r="C35" s="333"/>
      <c r="D35" s="35">
        <f>IF(M31="ja",SUMIFS('Reisekosten (PK)'!$F$16:$F$55,'Reisekosten (PK)'!$B$16:$B$55,"Leadpartner"),IF(M31="nein",SUMIFS('Reisekosten (PK)'!$E$16:$E$55,'Reisekosten (PK)'!$B$16:$B$55,"Leadpartner"),0))</f>
        <v>0</v>
      </c>
      <c r="E35" s="129">
        <f>C35-D35</f>
        <v>0</v>
      </c>
      <c r="F35" s="153">
        <f>IF(M31="ja",SUMIFS('Reisekosten (PK)'!$I$16:$I$55,'Reisekosten (PK)'!$B$16:$B$55,"Leadpartner"),IF(M31="nein",SUMIFS('Reisekosten (PK)'!$H$16:$H$55,'Reisekosten (PK)'!$B$16:$B$55,"Leadpartner"),0))</f>
        <v>0</v>
      </c>
      <c r="G35" s="42"/>
      <c r="H35" s="38"/>
      <c r="I35" s="369" t="s">
        <v>100</v>
      </c>
      <c r="J35" s="356"/>
      <c r="K35" s="356"/>
      <c r="L35" s="192"/>
      <c r="M35" s="162">
        <f>IF(L35&gt;0,M34*L35/L34,0)</f>
        <v>0</v>
      </c>
      <c r="N35" s="157">
        <f>IF(L35&gt;0,N34*L35/L34,0)</f>
        <v>0</v>
      </c>
      <c r="O35" s="199">
        <f>IF(F41&lt;L34,F41,L34)</f>
        <v>0</v>
      </c>
      <c r="P35" s="198" t="s">
        <v>130</v>
      </c>
    </row>
    <row r="36" spans="1:16" s="130" customFormat="1" ht="15.05" customHeight="1" thickBot="1" x14ac:dyDescent="0.35">
      <c r="A36" s="363" t="s">
        <v>101</v>
      </c>
      <c r="B36" s="364"/>
      <c r="C36" s="129">
        <f>C34+C35</f>
        <v>0</v>
      </c>
      <c r="D36" s="129">
        <f>D34+D35</f>
        <v>0</v>
      </c>
      <c r="E36" s="129">
        <f>E34+E35</f>
        <v>0</v>
      </c>
      <c r="F36" s="138">
        <f>F34+F35</f>
        <v>0</v>
      </c>
      <c r="G36" s="131"/>
      <c r="H36" s="291"/>
      <c r="I36" s="372" t="s">
        <v>119</v>
      </c>
      <c r="J36" s="373"/>
      <c r="K36" s="373"/>
      <c r="L36" s="197"/>
      <c r="M36" s="65">
        <f>IF(L36&gt;0,M34*L36/L34,0)</f>
        <v>0</v>
      </c>
      <c r="N36" s="165">
        <f>IF(L36&gt;0,N34*L36/L34,0)</f>
        <v>0</v>
      </c>
      <c r="O36" s="199">
        <f>D41-M37</f>
        <v>0</v>
      </c>
      <c r="P36" s="198" t="s">
        <v>131</v>
      </c>
    </row>
    <row r="37" spans="1:16" s="29" customFormat="1" ht="15.05" customHeight="1" x14ac:dyDescent="0.3">
      <c r="A37" s="367" t="s">
        <v>138</v>
      </c>
      <c r="B37" s="368"/>
      <c r="C37" s="192"/>
      <c r="D37" s="134">
        <f>IF(M31="ja",SUMIFS(Sachkosten!$O$16:$O$44,Sachkosten!$B$16:$B$44,"Leadpartner"),IF(M31="nein",SUMIFS(Sachkosten!$N$16:$N$44,Sachkosten!$B$16:$B$44,"Leadpartner"),0))</f>
        <v>0</v>
      </c>
      <c r="E37" s="154">
        <f>C37-D37</f>
        <v>0</v>
      </c>
      <c r="F37" s="141">
        <f>IF(M31="ja",SUMIFS(Sachkosten!$R$16:$R$44,Sachkosten!$B$16:$B$44,"Leadpartner"),IF(M31="nein",SUMIFS(Sachkosten!$Q$16:$Q$44,Sachkosten!$B$16:$B$44,"Leadpartner"),0))</f>
        <v>0</v>
      </c>
      <c r="G37" s="42"/>
      <c r="H37" s="38"/>
      <c r="I37" s="355" t="s">
        <v>121</v>
      </c>
      <c r="J37" s="356"/>
      <c r="K37" s="356"/>
      <c r="L37" s="192"/>
      <c r="M37" s="236"/>
      <c r="N37" s="157"/>
      <c r="O37" s="199">
        <f>F41-N37</f>
        <v>0</v>
      </c>
      <c r="P37" s="198" t="s">
        <v>132</v>
      </c>
    </row>
    <row r="38" spans="1:16" s="29" customFormat="1" ht="15.05" customHeight="1" thickBot="1" x14ac:dyDescent="0.35">
      <c r="A38" s="370" t="s">
        <v>62</v>
      </c>
      <c r="B38" s="371"/>
      <c r="C38" s="334"/>
      <c r="D38" s="134">
        <f>IF(M31="ja",SUMIFS(Investitionskosten!$O$16:$O$44,Investitionskosten!$B$16:$B$44,"Leadpartner"),IF(M31="nein",SUMIFS(Investitionskosten!$N$16:$N$44,Investitionskosten!$B$16:$B$44,"Leadpartner"),0))</f>
        <v>0</v>
      </c>
      <c r="E38" s="154">
        <f>C38-D38</f>
        <v>0</v>
      </c>
      <c r="F38" s="141">
        <f>IF(M31="ja",SUMIFS(Investitionskosten!$R$16:$R$44,Investitionskosten!$B$16:$B$44,"Leadpartner"),IF(M31="nein",SUMIFS(Investitionskosten!$Q$16:$Q$44,Investitionskosten!$B$16:$B$44,"Leadpartner"),0))</f>
        <v>0</v>
      </c>
      <c r="G38" s="42"/>
      <c r="H38" s="38"/>
      <c r="I38" s="372" t="s">
        <v>104</v>
      </c>
      <c r="J38" s="373"/>
      <c r="K38" s="373"/>
      <c r="L38" s="197"/>
      <c r="M38" s="197"/>
      <c r="N38" s="165"/>
    </row>
    <row r="39" spans="1:16" s="29" customFormat="1" ht="15.05" customHeight="1" thickBot="1" x14ac:dyDescent="0.35">
      <c r="A39" s="353" t="s">
        <v>3</v>
      </c>
      <c r="B39" s="354"/>
      <c r="C39" s="36">
        <f>SUM(C36:C38)</f>
        <v>0</v>
      </c>
      <c r="D39" s="36">
        <f>SUM(D36:D38)</f>
        <v>0</v>
      </c>
      <c r="E39" s="36">
        <f>SUM(E36:E38)</f>
        <v>0</v>
      </c>
      <c r="F39" s="139">
        <f>SUM(F36:F38)</f>
        <v>0</v>
      </c>
      <c r="G39" s="42"/>
      <c r="H39" s="38"/>
      <c r="I39" s="357" t="s">
        <v>122</v>
      </c>
      <c r="J39" s="358"/>
      <c r="K39" s="358"/>
      <c r="L39" s="23">
        <f>SUM(L35:L38)</f>
        <v>0</v>
      </c>
      <c r="M39" s="23">
        <f t="shared" ref="M39" si="3">SUM(M35:M38)</f>
        <v>0</v>
      </c>
      <c r="N39" s="140">
        <f t="shared" ref="N39" si="4">SUM(N35:N38)</f>
        <v>0</v>
      </c>
    </row>
    <row r="40" spans="1:16" s="29" customFormat="1" ht="15.05" customHeight="1" x14ac:dyDescent="0.3">
      <c r="A40" s="359" t="s">
        <v>63</v>
      </c>
      <c r="B40" s="360"/>
      <c r="C40" s="193"/>
      <c r="D40" s="35">
        <f>SUMIFS(Einnahmen!$E$13:$E$23,Einnahmen!$B$13:$B$23,"Leadpartner")</f>
        <v>0</v>
      </c>
      <c r="E40" s="37">
        <f>C40-D40</f>
        <v>0</v>
      </c>
      <c r="F40" s="142">
        <f>SUMIFS(Einnahmen!$G$13:$G$23,Einnahmen!$B$13:$B$23,"Leadpartner")</f>
        <v>0</v>
      </c>
      <c r="G40" s="42"/>
      <c r="H40" s="38"/>
      <c r="I40" s="345"/>
      <c r="J40" s="345"/>
      <c r="K40" s="345"/>
      <c r="L40" s="345"/>
      <c r="M40" s="345"/>
      <c r="N40" s="44"/>
    </row>
    <row r="41" spans="1:16" s="29" customFormat="1" ht="23.8" customHeight="1" thickBot="1" x14ac:dyDescent="0.35">
      <c r="A41" s="353" t="s">
        <v>53</v>
      </c>
      <c r="B41" s="354"/>
      <c r="C41" s="36">
        <f>C39-C40</f>
        <v>0</v>
      </c>
      <c r="D41" s="36">
        <f>D39-D40</f>
        <v>0</v>
      </c>
      <c r="E41" s="23">
        <f>E39-E40</f>
        <v>0</v>
      </c>
      <c r="F41" s="140">
        <f>F39-F40</f>
        <v>0</v>
      </c>
      <c r="G41" s="45" t="e">
        <f>G29*#REF!</f>
        <v>#REF!</v>
      </c>
      <c r="H41" s="352"/>
      <c r="I41" s="348"/>
      <c r="J41" s="348"/>
      <c r="K41" s="348"/>
      <c r="L41" s="348"/>
      <c r="M41" s="348"/>
      <c r="N41" s="349"/>
    </row>
    <row r="42" spans="1:16" s="29" customFormat="1" ht="30.05" customHeight="1" thickBot="1" x14ac:dyDescent="0.35">
      <c r="A42" s="346"/>
      <c r="B42" s="315"/>
      <c r="C42" s="40"/>
      <c r="D42" s="40"/>
      <c r="E42" s="189"/>
      <c r="F42" s="313"/>
      <c r="G42" s="313"/>
      <c r="H42" s="313"/>
      <c r="I42" s="313"/>
    </row>
    <row r="43" spans="1:16" s="29" customFormat="1" ht="20.2" customHeight="1" thickBot="1" x14ac:dyDescent="0.5">
      <c r="A43" s="378" t="s">
        <v>91</v>
      </c>
      <c r="B43" s="379"/>
      <c r="C43" s="379"/>
      <c r="D43" s="379"/>
      <c r="E43" s="379"/>
      <c r="F43" s="380"/>
      <c r="G43" s="350"/>
      <c r="H43" s="351"/>
      <c r="I43" s="378" t="s">
        <v>65</v>
      </c>
      <c r="J43" s="379"/>
      <c r="K43" s="379"/>
      <c r="L43" s="379"/>
      <c r="M43" s="379"/>
      <c r="N43" s="380"/>
    </row>
    <row r="44" spans="1:16" s="294" customFormat="1" ht="30.05" customHeight="1" thickBot="1" x14ac:dyDescent="0.25">
      <c r="A44" s="381" t="s">
        <v>124</v>
      </c>
      <c r="B44" s="382"/>
      <c r="C44" s="376" t="s">
        <v>46</v>
      </c>
      <c r="D44" s="377"/>
      <c r="E44" s="292" t="s">
        <v>29</v>
      </c>
      <c r="F44" s="293" t="s">
        <v>137</v>
      </c>
      <c r="G44" s="295"/>
      <c r="H44" s="295"/>
      <c r="I44" s="381" t="s">
        <v>124</v>
      </c>
      <c r="J44" s="385"/>
      <c r="K44" s="296" t="s">
        <v>28</v>
      </c>
      <c r="L44" s="292" t="s">
        <v>57</v>
      </c>
      <c r="M44" s="297" t="s">
        <v>123</v>
      </c>
      <c r="N44" s="298"/>
    </row>
    <row r="45" spans="1:16" s="29" customFormat="1" ht="45.25" customHeight="1" thickBot="1" x14ac:dyDescent="0.5">
      <c r="A45" s="383"/>
      <c r="B45" s="384"/>
      <c r="C45" s="387"/>
      <c r="D45" s="388"/>
      <c r="E45" s="341"/>
      <c r="F45" s="340"/>
      <c r="G45" s="290">
        <f>G43*D48</f>
        <v>0</v>
      </c>
      <c r="H45" s="38"/>
      <c r="I45" s="383"/>
      <c r="J45" s="386"/>
      <c r="K45" s="330"/>
      <c r="L45" s="331"/>
      <c r="M45" s="332"/>
      <c r="N45" s="309"/>
    </row>
    <row r="46" spans="1:16" s="29" customFormat="1" ht="7.55" customHeight="1" thickBot="1" x14ac:dyDescent="0.5">
      <c r="A46" s="43"/>
      <c r="B46" s="345"/>
      <c r="C46" s="345"/>
      <c r="D46" s="345"/>
      <c r="E46" s="345"/>
      <c r="F46" s="44"/>
      <c r="G46" s="42"/>
      <c r="H46" s="38"/>
      <c r="I46" s="194"/>
      <c r="J46" s="195"/>
      <c r="K46" s="195"/>
      <c r="L46" s="196"/>
      <c r="M46" s="310"/>
      <c r="N46" s="311"/>
    </row>
    <row r="47" spans="1:16" s="29" customFormat="1" ht="45.1" x14ac:dyDescent="0.3">
      <c r="A47" s="374" t="s">
        <v>26</v>
      </c>
      <c r="B47" s="375"/>
      <c r="C47" s="31" t="s">
        <v>61</v>
      </c>
      <c r="D47" s="30" t="s">
        <v>25</v>
      </c>
      <c r="E47" s="31" t="s">
        <v>32</v>
      </c>
      <c r="F47" s="32" t="s">
        <v>48</v>
      </c>
      <c r="G47" s="42"/>
      <c r="H47" s="38"/>
      <c r="I47" s="303"/>
      <c r="J47" s="302"/>
      <c r="K47" s="304"/>
      <c r="L47" s="299" t="s">
        <v>105</v>
      </c>
      <c r="M47" s="300" t="s">
        <v>109</v>
      </c>
      <c r="N47" s="301" t="s">
        <v>72</v>
      </c>
    </row>
    <row r="48" spans="1:16" s="29" customFormat="1" ht="15.05" customHeight="1" x14ac:dyDescent="0.3">
      <c r="A48" s="361" t="s">
        <v>47</v>
      </c>
      <c r="B48" s="362"/>
      <c r="C48" s="333"/>
      <c r="D48" s="35">
        <f>SUMIFS('PK Übersicht'!$P$10:$P$15,'PK Übersicht'!$A$10:$A$15,"Projektpartner 1")</f>
        <v>0</v>
      </c>
      <c r="E48" s="129">
        <f>C48-D48</f>
        <v>0</v>
      </c>
      <c r="F48" s="153">
        <f>SUMIFS('PK Übersicht'!$P$25:$P$30,'PK Übersicht'!$A$25:$A$30,"Projektpartner 1")</f>
        <v>0</v>
      </c>
      <c r="G48" s="42" t="e">
        <f>G43*#REF!</f>
        <v>#REF!</v>
      </c>
      <c r="H48" s="38"/>
      <c r="I48" s="365" t="s">
        <v>73</v>
      </c>
      <c r="J48" s="366"/>
      <c r="K48" s="366"/>
      <c r="L48" s="133">
        <f>L49+L50</f>
        <v>0</v>
      </c>
      <c r="M48" s="161">
        <f>IF(O48&lt;O50,O48,O50)</f>
        <v>0</v>
      </c>
      <c r="N48" s="164">
        <f>IF(O49&lt;O51,O49,O51)</f>
        <v>0</v>
      </c>
      <c r="O48" s="337">
        <f>IF(D55&lt;L48,D55,L48)</f>
        <v>0</v>
      </c>
      <c r="P48" s="130" t="s">
        <v>129</v>
      </c>
    </row>
    <row r="49" spans="1:16" s="29" customFormat="1" ht="15.05" customHeight="1" x14ac:dyDescent="0.3">
      <c r="A49" s="361" t="s">
        <v>50</v>
      </c>
      <c r="B49" s="362"/>
      <c r="C49" s="333"/>
      <c r="D49" s="35">
        <f>IF(M45="ja",SUMIFS('Reisekosten (PK)'!$F$16:$F$55,'Reisekosten (PK)'!$B$16:$B$55,"Projektpartner 1"),IF(M45="nein",SUMIFS('Reisekosten (PK)'!$E$16:$E$55,'Reisekosten (PK)'!$B$16:$B$55,"Projektpartner 1"),0))</f>
        <v>0</v>
      </c>
      <c r="E49" s="129">
        <f>C49-D49</f>
        <v>0</v>
      </c>
      <c r="F49" s="153">
        <f>IF(M45="ja",SUMIFS('Reisekosten (PK)'!$I$16:$I$55,'Reisekosten (PK)'!$B$16:$B$55,"Projektpartner 1"),IF(M45="nein",SUMIFS('Reisekosten (PK)'!$H$16:$H$55,'Reisekosten (PK)'!$B$16:$B$55,"Projektpartner 1"),0))</f>
        <v>0</v>
      </c>
      <c r="G49" s="42"/>
      <c r="H49" s="38"/>
      <c r="I49" s="369" t="s">
        <v>100</v>
      </c>
      <c r="J49" s="356"/>
      <c r="K49" s="356"/>
      <c r="L49" s="192"/>
      <c r="M49" s="162">
        <f>IF(L49&gt;0,M48*L49/L48,0)</f>
        <v>0</v>
      </c>
      <c r="N49" s="157">
        <f>IF(L49&gt;0,N48*L49/L48,0)</f>
        <v>0</v>
      </c>
      <c r="O49" s="199">
        <f>IF(F55&lt;L48,F55,L48)</f>
        <v>0</v>
      </c>
      <c r="P49" s="198" t="s">
        <v>130</v>
      </c>
    </row>
    <row r="50" spans="1:16" s="130" customFormat="1" ht="15.05" customHeight="1" thickBot="1" x14ac:dyDescent="0.35">
      <c r="A50" s="363" t="s">
        <v>101</v>
      </c>
      <c r="B50" s="364"/>
      <c r="C50" s="129">
        <f>C48+C49</f>
        <v>0</v>
      </c>
      <c r="D50" s="129">
        <f>D48+D49</f>
        <v>0</v>
      </c>
      <c r="E50" s="129">
        <f>E48+E49</f>
        <v>0</v>
      </c>
      <c r="F50" s="138">
        <f>F48+F49</f>
        <v>0</v>
      </c>
      <c r="G50" s="131"/>
      <c r="H50" s="291"/>
      <c r="I50" s="372" t="s">
        <v>119</v>
      </c>
      <c r="J50" s="373"/>
      <c r="K50" s="373"/>
      <c r="L50" s="197"/>
      <c r="M50" s="65">
        <f>IF(L50&gt;0,M48*L50/L48,0)</f>
        <v>0</v>
      </c>
      <c r="N50" s="165">
        <f>IF(L50&gt;0,N48*L50/L48,0)</f>
        <v>0</v>
      </c>
      <c r="O50" s="199">
        <f>D55-M51</f>
        <v>0</v>
      </c>
      <c r="P50" s="198" t="s">
        <v>131</v>
      </c>
    </row>
    <row r="51" spans="1:16" s="29" customFormat="1" ht="15.05" customHeight="1" x14ac:dyDescent="0.3">
      <c r="A51" s="367" t="s">
        <v>138</v>
      </c>
      <c r="B51" s="368"/>
      <c r="C51" s="192"/>
      <c r="D51" s="134">
        <f>IF(M45="ja",SUMIFS(Sachkosten!$O$16:$O$44,Sachkosten!$B$16:$B$44,"Projektpartner 1"),IF(M45="nein",SUMIFS(Sachkosten!$N$16:$N$44,Sachkosten!$B$16:$B$44,"Projektpartner 1"),0))</f>
        <v>0</v>
      </c>
      <c r="E51" s="154">
        <f>C51-D51</f>
        <v>0</v>
      </c>
      <c r="F51" s="141">
        <f>IF(M45="ja",SUMIFS(Sachkosten!$R$16:$R$44,Sachkosten!$B$16:$B$44,"Projektpartner 1"),IF(M45="nein",SUMIFS(Sachkosten!$Q$16:$Q$44,Sachkosten!$B$16:$B$44,"Projektpartner 1"),0))</f>
        <v>0</v>
      </c>
      <c r="G51" s="42"/>
      <c r="H51" s="38"/>
      <c r="I51" s="355" t="s">
        <v>121</v>
      </c>
      <c r="J51" s="356"/>
      <c r="K51" s="356"/>
      <c r="L51" s="192"/>
      <c r="M51" s="236"/>
      <c r="N51" s="157"/>
      <c r="O51" s="199">
        <f>F55-N51</f>
        <v>0</v>
      </c>
      <c r="P51" s="198" t="s">
        <v>132</v>
      </c>
    </row>
    <row r="52" spans="1:16" s="29" customFormat="1" ht="15.05" customHeight="1" thickBot="1" x14ac:dyDescent="0.35">
      <c r="A52" s="370" t="s">
        <v>62</v>
      </c>
      <c r="B52" s="371"/>
      <c r="C52" s="334"/>
      <c r="D52" s="134">
        <f>IF(M45="ja",SUMIFS(Investitionskosten!$O$16:$O$44,Investitionskosten!$B$16:$B$44,"Projektpartner 1"),IF(M45="nein",SUMIFS(Investitionskosten!$N$16:$N$44,Investitionskosten!$B$16:$B$44,"Projektpartner 1"),0))</f>
        <v>0</v>
      </c>
      <c r="E52" s="154">
        <f>C52-D52</f>
        <v>0</v>
      </c>
      <c r="F52" s="141">
        <f>IF(M45="ja",SUMIFS(Investitionskosten!$R$16:$R$44,Investitionskosten!$B$16:$B$44,"Projektpartner 1"),IF(M45="nein",SUMIFS(Investitionskosten!$Q$16:$Q$44,Investitionskosten!$B$16:$B$44,"Projektpartner 1"),0))</f>
        <v>0</v>
      </c>
      <c r="G52" s="42"/>
      <c r="H52" s="38"/>
      <c r="I52" s="372" t="s">
        <v>104</v>
      </c>
      <c r="J52" s="373"/>
      <c r="K52" s="373"/>
      <c r="L52" s="197"/>
      <c r="M52" s="197"/>
      <c r="N52" s="165"/>
    </row>
    <row r="53" spans="1:16" s="29" customFormat="1" ht="15.05" customHeight="1" thickBot="1" x14ac:dyDescent="0.35">
      <c r="A53" s="353" t="s">
        <v>3</v>
      </c>
      <c r="B53" s="354"/>
      <c r="C53" s="36">
        <f>SUM(C50:C52)</f>
        <v>0</v>
      </c>
      <c r="D53" s="36">
        <f>SUM(D50:D52)</f>
        <v>0</v>
      </c>
      <c r="E53" s="36">
        <f>SUM(E50:E52)</f>
        <v>0</v>
      </c>
      <c r="F53" s="139">
        <f>SUM(F50:F52)</f>
        <v>0</v>
      </c>
      <c r="G53" s="42"/>
      <c r="H53" s="38"/>
      <c r="I53" s="357" t="s">
        <v>122</v>
      </c>
      <c r="J53" s="358"/>
      <c r="K53" s="358"/>
      <c r="L53" s="23">
        <f>SUM(L49:L52)</f>
        <v>0</v>
      </c>
      <c r="M53" s="23">
        <f t="shared" ref="M53:N53" si="5">SUM(M49:M52)</f>
        <v>0</v>
      </c>
      <c r="N53" s="140">
        <f t="shared" si="5"/>
        <v>0</v>
      </c>
    </row>
    <row r="54" spans="1:16" s="29" customFormat="1" ht="15.05" customHeight="1" x14ac:dyDescent="0.3">
      <c r="A54" s="359" t="s">
        <v>63</v>
      </c>
      <c r="B54" s="360"/>
      <c r="C54" s="193"/>
      <c r="D54" s="35">
        <f>SUMIFS(Einnahmen!$E$13:$E$23,Einnahmen!$B$13:$B$23,"Projektpartner 1")</f>
        <v>0</v>
      </c>
      <c r="E54" s="37">
        <f>C54-D54</f>
        <v>0</v>
      </c>
      <c r="F54" s="142">
        <f>SUMIFS(Einnahmen!$G$13:$G$23,Einnahmen!$B$13:$B$23,"Projektpartner 1")</f>
        <v>0</v>
      </c>
      <c r="G54" s="42"/>
      <c r="H54" s="38"/>
      <c r="I54" s="399" t="s">
        <v>24</v>
      </c>
      <c r="J54" s="400"/>
      <c r="K54" s="400"/>
      <c r="L54" s="400"/>
      <c r="M54" s="400"/>
      <c r="N54" s="401"/>
    </row>
    <row r="55" spans="1:16" s="29" customFormat="1" ht="23.8" customHeight="1" thickBot="1" x14ac:dyDescent="0.35">
      <c r="A55" s="353" t="s">
        <v>53</v>
      </c>
      <c r="B55" s="354"/>
      <c r="C55" s="36">
        <f>C53-C54</f>
        <v>0</v>
      </c>
      <c r="D55" s="36">
        <f>D53-D54</f>
        <v>0</v>
      </c>
      <c r="E55" s="23">
        <f>E53-E54</f>
        <v>0</v>
      </c>
      <c r="F55" s="140">
        <f>F53-F54</f>
        <v>0</v>
      </c>
      <c r="G55" s="45" t="e">
        <f>G43*#REF!</f>
        <v>#REF!</v>
      </c>
      <c r="H55" s="352"/>
      <c r="I55" s="405"/>
      <c r="J55" s="406"/>
      <c r="K55" s="406"/>
      <c r="L55" s="406"/>
      <c r="M55" s="406"/>
      <c r="N55" s="407"/>
    </row>
    <row r="56" spans="1:16" ht="30.05" customHeight="1" thickBot="1" x14ac:dyDescent="0.35"/>
    <row r="57" spans="1:16" s="29" customFormat="1" ht="20.2" customHeight="1" thickBot="1" x14ac:dyDescent="0.5">
      <c r="A57" s="378" t="s">
        <v>91</v>
      </c>
      <c r="B57" s="379"/>
      <c r="C57" s="379"/>
      <c r="D57" s="379"/>
      <c r="E57" s="379"/>
      <c r="F57" s="380"/>
      <c r="G57" s="350"/>
      <c r="H57" s="351"/>
      <c r="I57" s="378" t="s">
        <v>65</v>
      </c>
      <c r="J57" s="379"/>
      <c r="K57" s="379"/>
      <c r="L57" s="379"/>
      <c r="M57" s="379"/>
      <c r="N57" s="380"/>
    </row>
    <row r="58" spans="1:16" s="294" customFormat="1" ht="30.05" customHeight="1" thickBot="1" x14ac:dyDescent="0.25">
      <c r="A58" s="381" t="s">
        <v>125</v>
      </c>
      <c r="B58" s="382"/>
      <c r="C58" s="376" t="s">
        <v>46</v>
      </c>
      <c r="D58" s="377"/>
      <c r="E58" s="292" t="s">
        <v>29</v>
      </c>
      <c r="F58" s="293" t="s">
        <v>137</v>
      </c>
      <c r="G58" s="295"/>
      <c r="H58" s="295"/>
      <c r="I58" s="381" t="s">
        <v>125</v>
      </c>
      <c r="J58" s="385"/>
      <c r="K58" s="296" t="s">
        <v>28</v>
      </c>
      <c r="L58" s="292" t="s">
        <v>57</v>
      </c>
      <c r="M58" s="297" t="s">
        <v>123</v>
      </c>
      <c r="N58" s="298"/>
    </row>
    <row r="59" spans="1:16" s="29" customFormat="1" ht="45.25" customHeight="1" thickBot="1" x14ac:dyDescent="0.5">
      <c r="A59" s="383"/>
      <c r="B59" s="384"/>
      <c r="C59" s="387"/>
      <c r="D59" s="388"/>
      <c r="E59" s="341"/>
      <c r="F59" s="340"/>
      <c r="G59" s="290">
        <f>G57*D62</f>
        <v>0</v>
      </c>
      <c r="H59" s="38"/>
      <c r="I59" s="383"/>
      <c r="J59" s="386"/>
      <c r="K59" s="330"/>
      <c r="L59" s="331"/>
      <c r="M59" s="332" t="s">
        <v>140</v>
      </c>
      <c r="N59" s="309"/>
    </row>
    <row r="60" spans="1:16" s="29" customFormat="1" ht="7.55" customHeight="1" thickBot="1" x14ac:dyDescent="0.5">
      <c r="A60" s="43"/>
      <c r="B60" s="345"/>
      <c r="C60" s="345"/>
      <c r="D60" s="345"/>
      <c r="E60" s="345"/>
      <c r="F60" s="44"/>
      <c r="G60" s="42"/>
      <c r="H60" s="38"/>
      <c r="I60" s="194"/>
      <c r="J60" s="195"/>
      <c r="K60" s="195"/>
      <c r="L60" s="196"/>
      <c r="M60" s="310"/>
      <c r="N60" s="311"/>
    </row>
    <row r="61" spans="1:16" s="29" customFormat="1" ht="45.1" x14ac:dyDescent="0.3">
      <c r="A61" s="374" t="s">
        <v>26</v>
      </c>
      <c r="B61" s="375"/>
      <c r="C61" s="31" t="s">
        <v>61</v>
      </c>
      <c r="D61" s="30" t="s">
        <v>25</v>
      </c>
      <c r="E61" s="31" t="s">
        <v>32</v>
      </c>
      <c r="F61" s="32" t="s">
        <v>48</v>
      </c>
      <c r="G61" s="42"/>
      <c r="H61" s="38"/>
      <c r="I61" s="303"/>
      <c r="J61" s="302"/>
      <c r="K61" s="304"/>
      <c r="L61" s="299" t="s">
        <v>105</v>
      </c>
      <c r="M61" s="300" t="s">
        <v>109</v>
      </c>
      <c r="N61" s="301" t="s">
        <v>72</v>
      </c>
    </row>
    <row r="62" spans="1:16" s="29" customFormat="1" ht="15.05" customHeight="1" x14ac:dyDescent="0.3">
      <c r="A62" s="361" t="s">
        <v>47</v>
      </c>
      <c r="B62" s="362"/>
      <c r="C62" s="333"/>
      <c r="D62" s="35">
        <f>SUMIFS('PK Übersicht'!$P$10:$P$15,'PK Übersicht'!$A$10:$A$15,"Projektpartner 2")</f>
        <v>0</v>
      </c>
      <c r="E62" s="129">
        <f>C62-D62</f>
        <v>0</v>
      </c>
      <c r="F62" s="153">
        <f>SUMIFS('PK Übersicht'!$P$25:$P$30,'PK Übersicht'!$A$25:$A$30,"Projektpartner 2")</f>
        <v>0</v>
      </c>
      <c r="G62" s="42" t="e">
        <f>G57*#REF!</f>
        <v>#REF!</v>
      </c>
      <c r="H62" s="38"/>
      <c r="I62" s="365" t="s">
        <v>73</v>
      </c>
      <c r="J62" s="366"/>
      <c r="K62" s="366"/>
      <c r="L62" s="133">
        <f>L63+L64</f>
        <v>0</v>
      </c>
      <c r="M62" s="161">
        <f>IF(O62&lt;O64,O62,O64)</f>
        <v>0</v>
      </c>
      <c r="N62" s="164">
        <f>IF(O63&lt;O65,O63,O65)</f>
        <v>0</v>
      </c>
      <c r="O62" s="337">
        <f>IF(D69&lt;L62,D69,L62)</f>
        <v>0</v>
      </c>
      <c r="P62" s="130" t="s">
        <v>129</v>
      </c>
    </row>
    <row r="63" spans="1:16" s="29" customFormat="1" ht="15.05" customHeight="1" x14ac:dyDescent="0.3">
      <c r="A63" s="361" t="s">
        <v>50</v>
      </c>
      <c r="B63" s="362"/>
      <c r="C63" s="333"/>
      <c r="D63" s="35">
        <f>IF(M59="ja",SUMIFS('Reisekosten (PK)'!$F$16:$F$55,'Reisekosten (PK)'!$B$16:$B$55,"Projektpartner 2"),IF(M59="nein",SUMIFS('Reisekosten (PK)'!$E$16:$E$55,'Reisekosten (PK)'!$B$16:$B$55,"Projektpartner 2"),0))</f>
        <v>0</v>
      </c>
      <c r="E63" s="129">
        <f>C63-D63</f>
        <v>0</v>
      </c>
      <c r="F63" s="153">
        <f>IF(M59="ja",SUMIFS('Reisekosten (PK)'!$I$16:$I$55,'Reisekosten (PK)'!$B$16:$B$55,"Projektpartner 2"),IF(M59="nein",SUMIFS('Reisekosten (PK)'!$H$16:$H$55,'Reisekosten (PK)'!$B$16:$B$55,"Projektpartner 2"),0))</f>
        <v>0</v>
      </c>
      <c r="G63" s="42"/>
      <c r="H63" s="38"/>
      <c r="I63" s="369" t="s">
        <v>100</v>
      </c>
      <c r="J63" s="356"/>
      <c r="K63" s="356"/>
      <c r="L63" s="192"/>
      <c r="M63" s="162">
        <f>IF(L63&gt;0,M62*L63/L62,0)</f>
        <v>0</v>
      </c>
      <c r="N63" s="157">
        <f>IF(L63&gt;0,N62*L63/L62,0)</f>
        <v>0</v>
      </c>
      <c r="O63" s="199">
        <f>IF(F69&lt;L62,F69,L62)</f>
        <v>0</v>
      </c>
      <c r="P63" s="198" t="s">
        <v>130</v>
      </c>
    </row>
    <row r="64" spans="1:16" s="130" customFormat="1" ht="15.05" customHeight="1" thickBot="1" x14ac:dyDescent="0.35">
      <c r="A64" s="363" t="s">
        <v>101</v>
      </c>
      <c r="B64" s="364"/>
      <c r="C64" s="129">
        <f>C62+C63</f>
        <v>0</v>
      </c>
      <c r="D64" s="129">
        <f>D62+D63</f>
        <v>0</v>
      </c>
      <c r="E64" s="129">
        <f>E62+E63</f>
        <v>0</v>
      </c>
      <c r="F64" s="138">
        <f>F62+F63</f>
        <v>0</v>
      </c>
      <c r="G64" s="131"/>
      <c r="H64" s="291"/>
      <c r="I64" s="372" t="s">
        <v>119</v>
      </c>
      <c r="J64" s="373"/>
      <c r="K64" s="373"/>
      <c r="L64" s="197"/>
      <c r="M64" s="65">
        <f>IF(L64&gt;0,M62*L64/L62,0)</f>
        <v>0</v>
      </c>
      <c r="N64" s="165">
        <f>IF(L64&gt;0,N62*L64/L62,0)</f>
        <v>0</v>
      </c>
      <c r="O64" s="199">
        <f>D69-M65</f>
        <v>0</v>
      </c>
      <c r="P64" s="198" t="s">
        <v>131</v>
      </c>
    </row>
    <row r="65" spans="1:16" s="29" customFormat="1" ht="15.05" customHeight="1" x14ac:dyDescent="0.3">
      <c r="A65" s="367" t="s">
        <v>138</v>
      </c>
      <c r="B65" s="368"/>
      <c r="C65" s="192"/>
      <c r="D65" s="134">
        <f>IF(M59="ja",SUMIFS(Sachkosten!$O$16:$O$44,Sachkosten!$B$16:$B$44,"Projektpartner 2"),IF(M59="nein",SUMIFS(Sachkosten!$N$16:$N$44,Sachkosten!$B$16:$B$44,"Projektpartner 2"),0))</f>
        <v>0</v>
      </c>
      <c r="E65" s="154">
        <f>C65-D65</f>
        <v>0</v>
      </c>
      <c r="F65" s="141">
        <f>IF(M59="ja",SUMIFS(Sachkosten!$R$16:$R$44,Sachkosten!$B$16:$B$44,"Projektpartner 2"),IF(M59="nein",SUMIFS(Sachkosten!$Q$16:$Q$44,Sachkosten!$B$16:$B$44,"Projektpartner 2"),0))</f>
        <v>0</v>
      </c>
      <c r="G65" s="42"/>
      <c r="H65" s="38"/>
      <c r="I65" s="355" t="s">
        <v>121</v>
      </c>
      <c r="J65" s="356"/>
      <c r="K65" s="356"/>
      <c r="L65" s="192"/>
      <c r="M65" s="236"/>
      <c r="N65" s="157"/>
      <c r="O65" s="199">
        <f>F69-N65</f>
        <v>0</v>
      </c>
      <c r="P65" s="198" t="s">
        <v>132</v>
      </c>
    </row>
    <row r="66" spans="1:16" s="29" customFormat="1" ht="15.05" customHeight="1" thickBot="1" x14ac:dyDescent="0.35">
      <c r="A66" s="370" t="s">
        <v>62</v>
      </c>
      <c r="B66" s="371"/>
      <c r="C66" s="334"/>
      <c r="D66" s="134">
        <f>IF(M59="ja",SUMIFS(Investitionskosten!$O$16:$O$44,Investitionskosten!$B$16:$B$44,"Projektpartner 2"),IF(M59="nein",SUMIFS(Investitionskosten!$N$16:$N$44,Investitionskosten!$B$16:$B$44,"Projektpartner 2"),0))</f>
        <v>0</v>
      </c>
      <c r="E66" s="154">
        <f>C66-D66</f>
        <v>0</v>
      </c>
      <c r="F66" s="141">
        <f>IF(M59="ja",SUMIFS(Investitionskosten!$R$16:$R$44,Investitionskosten!$B$16:$B$44,"Projektpartner 2"),IF(M59="nein",SUMIFS(Investitionskosten!$Q$16:$Q$44,Investitionskosten!$B$16:$B$44,"Projektpartner 2"),0))</f>
        <v>0</v>
      </c>
      <c r="G66" s="42"/>
      <c r="H66" s="38"/>
      <c r="I66" s="372" t="s">
        <v>104</v>
      </c>
      <c r="J66" s="373"/>
      <c r="K66" s="373"/>
      <c r="L66" s="197"/>
      <c r="M66" s="197"/>
      <c r="N66" s="165"/>
    </row>
    <row r="67" spans="1:16" s="29" customFormat="1" ht="15.05" customHeight="1" thickBot="1" x14ac:dyDescent="0.35">
      <c r="A67" s="353" t="s">
        <v>3</v>
      </c>
      <c r="B67" s="354"/>
      <c r="C67" s="36">
        <f>SUM(C64:C66)</f>
        <v>0</v>
      </c>
      <c r="D67" s="36">
        <f>SUM(D64:D66)</f>
        <v>0</v>
      </c>
      <c r="E67" s="36">
        <f>SUM(E64:E66)</f>
        <v>0</v>
      </c>
      <c r="F67" s="139">
        <f>SUM(F64:F66)</f>
        <v>0</v>
      </c>
      <c r="G67" s="42"/>
      <c r="H67" s="38"/>
      <c r="I67" s="357" t="s">
        <v>122</v>
      </c>
      <c r="J67" s="358"/>
      <c r="K67" s="358"/>
      <c r="L67" s="23">
        <f>SUM(L63:L66)</f>
        <v>0</v>
      </c>
      <c r="M67" s="23">
        <f t="shared" ref="M67:N67" si="6">SUM(M63:M66)</f>
        <v>0</v>
      </c>
      <c r="N67" s="140">
        <f t="shared" si="6"/>
        <v>0</v>
      </c>
    </row>
    <row r="68" spans="1:16" s="29" customFormat="1" ht="15.05" customHeight="1" x14ac:dyDescent="0.3">
      <c r="A68" s="359" t="s">
        <v>63</v>
      </c>
      <c r="B68" s="360"/>
      <c r="C68" s="193"/>
      <c r="D68" s="35">
        <f>SUMIFS(Einnahmen!$E$13:$E$23,Einnahmen!$B$13:$B$23,"Projektpartner 2")</f>
        <v>0</v>
      </c>
      <c r="E68" s="37">
        <f>C68-D68</f>
        <v>0</v>
      </c>
      <c r="F68" s="142">
        <f>SUMIFS(Einnahmen!$G$13:$G$23,Einnahmen!$B$13:$B$23,"Projektpartner 2")</f>
        <v>0</v>
      </c>
      <c r="G68" s="42"/>
      <c r="H68" s="38"/>
      <c r="I68" s="399" t="s">
        <v>24</v>
      </c>
      <c r="J68" s="400"/>
      <c r="K68" s="400"/>
      <c r="L68" s="400"/>
      <c r="M68" s="400"/>
      <c r="N68" s="401"/>
    </row>
    <row r="69" spans="1:16" s="29" customFormat="1" ht="23.8" customHeight="1" thickBot="1" x14ac:dyDescent="0.35">
      <c r="A69" s="353" t="s">
        <v>53</v>
      </c>
      <c r="B69" s="354"/>
      <c r="C69" s="36">
        <f>C67-C68</f>
        <v>0</v>
      </c>
      <c r="D69" s="36">
        <f>D67-D68</f>
        <v>0</v>
      </c>
      <c r="E69" s="23">
        <f>E67-E68</f>
        <v>0</v>
      </c>
      <c r="F69" s="140">
        <f>F67-F68</f>
        <v>0</v>
      </c>
      <c r="G69" s="45" t="e">
        <f>G57*#REF!</f>
        <v>#REF!</v>
      </c>
      <c r="H69" s="352"/>
      <c r="I69" s="405"/>
      <c r="J69" s="406"/>
      <c r="K69" s="406"/>
      <c r="L69" s="406"/>
      <c r="M69" s="406"/>
      <c r="N69" s="407"/>
    </row>
    <row r="70" spans="1:16" ht="30.05" customHeight="1" thickBot="1" x14ac:dyDescent="0.35"/>
    <row r="71" spans="1:16" s="29" customFormat="1" ht="20.2" customHeight="1" thickBot="1" x14ac:dyDescent="0.5">
      <c r="A71" s="378" t="s">
        <v>91</v>
      </c>
      <c r="B71" s="379"/>
      <c r="C71" s="379"/>
      <c r="D71" s="379"/>
      <c r="E71" s="379"/>
      <c r="F71" s="380"/>
      <c r="G71" s="350"/>
      <c r="H71" s="351"/>
      <c r="I71" s="378" t="s">
        <v>65</v>
      </c>
      <c r="J71" s="379"/>
      <c r="K71" s="379"/>
      <c r="L71" s="379"/>
      <c r="M71" s="379"/>
      <c r="N71" s="380"/>
    </row>
    <row r="72" spans="1:16" s="294" customFormat="1" ht="30.05" customHeight="1" thickBot="1" x14ac:dyDescent="0.25">
      <c r="A72" s="381" t="s">
        <v>126</v>
      </c>
      <c r="B72" s="382"/>
      <c r="C72" s="376" t="s">
        <v>46</v>
      </c>
      <c r="D72" s="377"/>
      <c r="E72" s="292" t="s">
        <v>29</v>
      </c>
      <c r="F72" s="293" t="s">
        <v>137</v>
      </c>
      <c r="G72" s="295"/>
      <c r="H72" s="295"/>
      <c r="I72" s="381" t="s">
        <v>126</v>
      </c>
      <c r="J72" s="385"/>
      <c r="K72" s="296" t="s">
        <v>28</v>
      </c>
      <c r="L72" s="292" t="s">
        <v>57</v>
      </c>
      <c r="M72" s="297" t="s">
        <v>123</v>
      </c>
      <c r="N72" s="298"/>
    </row>
    <row r="73" spans="1:16" s="29" customFormat="1" ht="45.25" customHeight="1" thickBot="1" x14ac:dyDescent="0.5">
      <c r="A73" s="383"/>
      <c r="B73" s="384"/>
      <c r="C73" s="387"/>
      <c r="D73" s="388"/>
      <c r="E73" s="341"/>
      <c r="F73" s="340"/>
      <c r="G73" s="290">
        <f>G71*D76</f>
        <v>0</v>
      </c>
      <c r="H73" s="38"/>
      <c r="I73" s="383"/>
      <c r="J73" s="386"/>
      <c r="K73" s="330"/>
      <c r="L73" s="331"/>
      <c r="M73" s="332"/>
      <c r="N73" s="309"/>
    </row>
    <row r="74" spans="1:16" s="29" customFormat="1" ht="7.55" customHeight="1" thickBot="1" x14ac:dyDescent="0.5">
      <c r="A74" s="43"/>
      <c r="B74" s="345"/>
      <c r="C74" s="345"/>
      <c r="D74" s="345"/>
      <c r="E74" s="345"/>
      <c r="F74" s="44"/>
      <c r="G74" s="42"/>
      <c r="H74" s="38"/>
      <c r="I74" s="194"/>
      <c r="J74" s="195"/>
      <c r="K74" s="195"/>
      <c r="L74" s="196"/>
      <c r="M74" s="310"/>
      <c r="N74" s="311"/>
    </row>
    <row r="75" spans="1:16" s="29" customFormat="1" ht="45.1" x14ac:dyDescent="0.3">
      <c r="A75" s="374" t="s">
        <v>26</v>
      </c>
      <c r="B75" s="375"/>
      <c r="C75" s="31" t="s">
        <v>61</v>
      </c>
      <c r="D75" s="30" t="s">
        <v>25</v>
      </c>
      <c r="E75" s="31" t="s">
        <v>32</v>
      </c>
      <c r="F75" s="32" t="s">
        <v>48</v>
      </c>
      <c r="G75" s="42"/>
      <c r="H75" s="38"/>
      <c r="I75" s="303"/>
      <c r="J75" s="302"/>
      <c r="K75" s="304"/>
      <c r="L75" s="299" t="s">
        <v>105</v>
      </c>
      <c r="M75" s="300" t="s">
        <v>109</v>
      </c>
      <c r="N75" s="301" t="s">
        <v>72</v>
      </c>
    </row>
    <row r="76" spans="1:16" s="29" customFormat="1" ht="15.05" customHeight="1" x14ac:dyDescent="0.3">
      <c r="A76" s="361" t="s">
        <v>47</v>
      </c>
      <c r="B76" s="362"/>
      <c r="C76" s="333"/>
      <c r="D76" s="35">
        <f>SUMIFS('PK Übersicht'!$P$10:$P$15,'PK Übersicht'!$A$10:$A$15,"Projektpartner 3")</f>
        <v>0</v>
      </c>
      <c r="E76" s="129">
        <f>C76-D76</f>
        <v>0</v>
      </c>
      <c r="F76" s="153">
        <f>SUMIFS('PK Übersicht'!$P$25:$P$30,'PK Übersicht'!$A$25:$A$30,"Projektpartner 3")</f>
        <v>0</v>
      </c>
      <c r="G76" s="42" t="e">
        <f>G71*#REF!</f>
        <v>#REF!</v>
      </c>
      <c r="H76" s="38"/>
      <c r="I76" s="365" t="s">
        <v>73</v>
      </c>
      <c r="J76" s="366"/>
      <c r="K76" s="366"/>
      <c r="L76" s="133">
        <f>L77+L78</f>
        <v>0</v>
      </c>
      <c r="M76" s="161">
        <f>IF(O76&lt;O78,O76,O78)</f>
        <v>0</v>
      </c>
      <c r="N76" s="164">
        <f>IF(O77&lt;O79,O77,O79)</f>
        <v>0</v>
      </c>
      <c r="O76" s="337">
        <f>IF(D83&lt;L76,D83,L76)</f>
        <v>0</v>
      </c>
      <c r="P76" s="130" t="s">
        <v>129</v>
      </c>
    </row>
    <row r="77" spans="1:16" s="29" customFormat="1" ht="15.05" customHeight="1" x14ac:dyDescent="0.3">
      <c r="A77" s="361" t="s">
        <v>50</v>
      </c>
      <c r="B77" s="362"/>
      <c r="C77" s="333"/>
      <c r="D77" s="35">
        <f>IF(M73="ja",SUMIFS('Reisekosten (PK)'!$F$16:$F$55,'Reisekosten (PK)'!$B$16:$B$55,"Projektpartner 3"),IF(M73="nein",SUMIFS('Reisekosten (PK)'!$E$16:$E$55,'Reisekosten (PK)'!$B$16:$B$55,"Projektpartner 3"),0))</f>
        <v>0</v>
      </c>
      <c r="E77" s="129">
        <f>C77-D77</f>
        <v>0</v>
      </c>
      <c r="F77" s="153">
        <f>IF(M73="ja",SUMIFS('Reisekosten (PK)'!$I$16:$I$55,'Reisekosten (PK)'!$B$16:$B$55,"Projektpartner 3"),IF(M73="nein",SUMIFS('Reisekosten (PK)'!$H$16:$H$55,'Reisekosten (PK)'!$B$16:$B$55,"Projektpartner 3"),0))</f>
        <v>0</v>
      </c>
      <c r="G77" s="42"/>
      <c r="H77" s="38"/>
      <c r="I77" s="369" t="s">
        <v>100</v>
      </c>
      <c r="J77" s="356"/>
      <c r="K77" s="356"/>
      <c r="L77" s="192"/>
      <c r="M77" s="162">
        <f>IF(L77&gt;0,M76*L77/L76,0)</f>
        <v>0</v>
      </c>
      <c r="N77" s="157">
        <f>IF(L77&gt;0,N76*L77/L76,0)</f>
        <v>0</v>
      </c>
      <c r="O77" s="199">
        <f>IF(F83&lt;L76,F83,L76)</f>
        <v>0</v>
      </c>
      <c r="P77" s="198" t="s">
        <v>130</v>
      </c>
    </row>
    <row r="78" spans="1:16" s="130" customFormat="1" ht="15.05" customHeight="1" thickBot="1" x14ac:dyDescent="0.35">
      <c r="A78" s="363" t="s">
        <v>101</v>
      </c>
      <c r="B78" s="364"/>
      <c r="C78" s="129">
        <f>C76+C77</f>
        <v>0</v>
      </c>
      <c r="D78" s="129">
        <f>D76+D77</f>
        <v>0</v>
      </c>
      <c r="E78" s="129">
        <f>E76+E77</f>
        <v>0</v>
      </c>
      <c r="F78" s="138">
        <f>F76+F77</f>
        <v>0</v>
      </c>
      <c r="G78" s="131"/>
      <c r="H78" s="291"/>
      <c r="I78" s="372" t="s">
        <v>119</v>
      </c>
      <c r="J78" s="373"/>
      <c r="K78" s="373"/>
      <c r="L78" s="197"/>
      <c r="M78" s="65">
        <f>IF(L78&gt;0,M76*L78/L76,0)</f>
        <v>0</v>
      </c>
      <c r="N78" s="165">
        <f>IF(L78&gt;0,N76*L78/L76,0)</f>
        <v>0</v>
      </c>
      <c r="O78" s="199">
        <f>D83-M79</f>
        <v>0</v>
      </c>
      <c r="P78" s="198" t="s">
        <v>131</v>
      </c>
    </row>
    <row r="79" spans="1:16" s="29" customFormat="1" ht="15.05" customHeight="1" x14ac:dyDescent="0.3">
      <c r="A79" s="367" t="s">
        <v>138</v>
      </c>
      <c r="B79" s="368"/>
      <c r="C79" s="192"/>
      <c r="D79" s="134">
        <f>IF(M73="ja",SUMIFS(Sachkosten!$O$16:$O$44,Sachkosten!$B$16:$B$44,"Projektpartner 3"),IF(M73="nein",SUMIFS(Sachkosten!$N$16:$N$44,Sachkosten!$B$16:$B$44,"Projektpartner 3"),0))</f>
        <v>0</v>
      </c>
      <c r="E79" s="154">
        <f>C79-D79</f>
        <v>0</v>
      </c>
      <c r="F79" s="141">
        <f>IF(M73="ja",SUMIFS(Sachkosten!$R$16:$R$44,Sachkosten!$B$16:$B$44,"Projektpartner 3"),IF(M73="nein",SUMIFS(Sachkosten!$Q$16:$Q$44,Sachkosten!$B$16:$B$44,"Projektpartner 3"),0))</f>
        <v>0</v>
      </c>
      <c r="G79" s="42"/>
      <c r="H79" s="38"/>
      <c r="I79" s="355" t="s">
        <v>121</v>
      </c>
      <c r="J79" s="356"/>
      <c r="K79" s="356"/>
      <c r="L79" s="192"/>
      <c r="M79" s="236"/>
      <c r="N79" s="157"/>
      <c r="O79" s="199">
        <f>F83-N79</f>
        <v>0</v>
      </c>
      <c r="P79" s="198" t="s">
        <v>132</v>
      </c>
    </row>
    <row r="80" spans="1:16" s="29" customFormat="1" ht="15.05" customHeight="1" thickBot="1" x14ac:dyDescent="0.35">
      <c r="A80" s="370" t="s">
        <v>62</v>
      </c>
      <c r="B80" s="371"/>
      <c r="C80" s="334"/>
      <c r="D80" s="134">
        <f>IF(M73="ja",SUMIFS(Investitionskosten!$O$16:$O$44,Investitionskosten!$B$16:$B$44,"Projektpartner 3"),IF(M73="nein",SUMIFS(Investitionskosten!$N$16:$N$44,Investitionskosten!$B$16:$B$44,"Projektpartner 3"),0))</f>
        <v>0</v>
      </c>
      <c r="E80" s="154">
        <f>C80-D80</f>
        <v>0</v>
      </c>
      <c r="F80" s="141">
        <f>IF(M73="ja",SUMIFS(Investitionskosten!$R$16:$R$44,Investitionskosten!$B$16:$B$44,"Projektpartner 3"),IF(M73="nein",SUMIFS(Investitionskosten!$Q$16:$Q$44,Investitionskosten!$B$16:$B$44,"=""Projektpartner 3"),0))</f>
        <v>0</v>
      </c>
      <c r="G80" s="42"/>
      <c r="H80" s="38"/>
      <c r="I80" s="372" t="s">
        <v>104</v>
      </c>
      <c r="J80" s="373"/>
      <c r="K80" s="373"/>
      <c r="L80" s="197"/>
      <c r="M80" s="197"/>
      <c r="N80" s="165"/>
    </row>
    <row r="81" spans="1:16" s="29" customFormat="1" ht="15.05" customHeight="1" thickBot="1" x14ac:dyDescent="0.35">
      <c r="A81" s="353" t="s">
        <v>3</v>
      </c>
      <c r="B81" s="354"/>
      <c r="C81" s="36">
        <f>SUM(C78:C80)</f>
        <v>0</v>
      </c>
      <c r="D81" s="36">
        <f>SUM(D78:D80)</f>
        <v>0</v>
      </c>
      <c r="E81" s="36">
        <f>SUM(E78:E80)</f>
        <v>0</v>
      </c>
      <c r="F81" s="139">
        <f>SUM(F78:F80)</f>
        <v>0</v>
      </c>
      <c r="G81" s="42"/>
      <c r="H81" s="38"/>
      <c r="I81" s="357" t="s">
        <v>122</v>
      </c>
      <c r="J81" s="358"/>
      <c r="K81" s="358"/>
      <c r="L81" s="23">
        <f>SUM(L77:L80)</f>
        <v>0</v>
      </c>
      <c r="M81" s="23">
        <f t="shared" ref="M81:N81" si="7">SUM(M77:M80)</f>
        <v>0</v>
      </c>
      <c r="N81" s="140">
        <f t="shared" si="7"/>
        <v>0</v>
      </c>
    </row>
    <row r="82" spans="1:16" s="29" customFormat="1" ht="15.05" customHeight="1" x14ac:dyDescent="0.3">
      <c r="A82" s="359" t="s">
        <v>63</v>
      </c>
      <c r="B82" s="360"/>
      <c r="C82" s="193"/>
      <c r="D82" s="35">
        <f>SUMIFS(Einnahmen!$E$13:$E$23,Einnahmen!$B$13:$B$23,"Projektpartner 3")</f>
        <v>0</v>
      </c>
      <c r="E82" s="37">
        <f>C82-D82</f>
        <v>0</v>
      </c>
      <c r="F82" s="142">
        <f>SUMIFS(Einnahmen!$G$13:$G$23,Einnahmen!$B$13:$B$23,"Projektpartner 3")</f>
        <v>0</v>
      </c>
      <c r="G82" s="42"/>
      <c r="H82" s="38"/>
      <c r="I82" s="399" t="s">
        <v>24</v>
      </c>
      <c r="J82" s="400"/>
      <c r="K82" s="400"/>
      <c r="L82" s="400"/>
      <c r="M82" s="400"/>
      <c r="N82" s="401"/>
    </row>
    <row r="83" spans="1:16" s="29" customFormat="1" ht="23.8" customHeight="1" thickBot="1" x14ac:dyDescent="0.35">
      <c r="A83" s="353" t="s">
        <v>53</v>
      </c>
      <c r="B83" s="354"/>
      <c r="C83" s="36">
        <f>C81-C82</f>
        <v>0</v>
      </c>
      <c r="D83" s="36">
        <f>D81-D82</f>
        <v>0</v>
      </c>
      <c r="E83" s="23">
        <f>E81-E82</f>
        <v>0</v>
      </c>
      <c r="F83" s="140">
        <f>F81-F82</f>
        <v>0</v>
      </c>
      <c r="G83" s="45" t="e">
        <f>G71*#REF!</f>
        <v>#REF!</v>
      </c>
      <c r="H83" s="352"/>
      <c r="I83" s="405"/>
      <c r="J83" s="406"/>
      <c r="K83" s="406"/>
      <c r="L83" s="406"/>
      <c r="M83" s="406"/>
      <c r="N83" s="407"/>
    </row>
    <row r="84" spans="1:16" ht="30.05" customHeight="1" thickBot="1" x14ac:dyDescent="0.35"/>
    <row r="85" spans="1:16" s="29" customFormat="1" ht="20.2" customHeight="1" thickBot="1" x14ac:dyDescent="0.5">
      <c r="A85" s="378" t="s">
        <v>91</v>
      </c>
      <c r="B85" s="379"/>
      <c r="C85" s="379"/>
      <c r="D85" s="379"/>
      <c r="E85" s="379"/>
      <c r="F85" s="380"/>
      <c r="G85" s="350"/>
      <c r="H85" s="351"/>
      <c r="I85" s="378" t="s">
        <v>65</v>
      </c>
      <c r="J85" s="379"/>
      <c r="K85" s="379"/>
      <c r="L85" s="379"/>
      <c r="M85" s="379"/>
      <c r="N85" s="380"/>
    </row>
    <row r="86" spans="1:16" s="294" customFormat="1" ht="30.05" customHeight="1" thickBot="1" x14ac:dyDescent="0.25">
      <c r="A86" s="381" t="s">
        <v>127</v>
      </c>
      <c r="B86" s="382"/>
      <c r="C86" s="376" t="s">
        <v>46</v>
      </c>
      <c r="D86" s="377"/>
      <c r="E86" s="292" t="s">
        <v>29</v>
      </c>
      <c r="F86" s="293" t="s">
        <v>137</v>
      </c>
      <c r="G86" s="295"/>
      <c r="H86" s="295"/>
      <c r="I86" s="381" t="s">
        <v>127</v>
      </c>
      <c r="J86" s="385"/>
      <c r="K86" s="296" t="s">
        <v>28</v>
      </c>
      <c r="L86" s="292" t="s">
        <v>57</v>
      </c>
      <c r="M86" s="297" t="s">
        <v>123</v>
      </c>
      <c r="N86" s="298"/>
    </row>
    <row r="87" spans="1:16" s="29" customFormat="1" ht="45.25" customHeight="1" thickBot="1" x14ac:dyDescent="0.5">
      <c r="A87" s="383"/>
      <c r="B87" s="384"/>
      <c r="C87" s="387"/>
      <c r="D87" s="388"/>
      <c r="E87" s="341"/>
      <c r="F87" s="340"/>
      <c r="G87" s="290">
        <f>G85*D90</f>
        <v>0</v>
      </c>
      <c r="H87" s="38"/>
      <c r="I87" s="383"/>
      <c r="J87" s="386"/>
      <c r="K87" s="330"/>
      <c r="L87" s="331"/>
      <c r="M87" s="332"/>
      <c r="N87" s="309"/>
    </row>
    <row r="88" spans="1:16" s="29" customFormat="1" ht="7.55" customHeight="1" thickBot="1" x14ac:dyDescent="0.5">
      <c r="A88" s="43"/>
      <c r="B88" s="345"/>
      <c r="C88" s="345"/>
      <c r="D88" s="345"/>
      <c r="E88" s="345"/>
      <c r="F88" s="44"/>
      <c r="G88" s="42"/>
      <c r="H88" s="38"/>
      <c r="I88" s="194"/>
      <c r="J88" s="195"/>
      <c r="K88" s="195"/>
      <c r="L88" s="196"/>
      <c r="M88" s="310"/>
      <c r="N88" s="311"/>
    </row>
    <row r="89" spans="1:16" s="29" customFormat="1" ht="45.1" x14ac:dyDescent="0.3">
      <c r="A89" s="374" t="s">
        <v>26</v>
      </c>
      <c r="B89" s="375"/>
      <c r="C89" s="31" t="s">
        <v>61</v>
      </c>
      <c r="D89" s="30" t="s">
        <v>25</v>
      </c>
      <c r="E89" s="31" t="s">
        <v>32</v>
      </c>
      <c r="F89" s="32" t="s">
        <v>48</v>
      </c>
      <c r="G89" s="42"/>
      <c r="H89" s="38"/>
      <c r="I89" s="303"/>
      <c r="J89" s="302"/>
      <c r="K89" s="304"/>
      <c r="L89" s="299" t="s">
        <v>105</v>
      </c>
      <c r="M89" s="300" t="s">
        <v>109</v>
      </c>
      <c r="N89" s="301" t="s">
        <v>72</v>
      </c>
    </row>
    <row r="90" spans="1:16" s="29" customFormat="1" ht="15.05" customHeight="1" x14ac:dyDescent="0.3">
      <c r="A90" s="361" t="s">
        <v>47</v>
      </c>
      <c r="B90" s="362"/>
      <c r="C90" s="333"/>
      <c r="D90" s="35">
        <f>SUMIFS('PK Übersicht'!$P$10:$P$15,'PK Übersicht'!$A$10:$A$15,"Projektpartner 4")</f>
        <v>0</v>
      </c>
      <c r="E90" s="129">
        <f>C90-D90</f>
        <v>0</v>
      </c>
      <c r="F90" s="153">
        <f>SUMIFS('PK Übersicht'!$P$25:$P$30,'PK Übersicht'!$A$25:$A$30,"Projektpartner 4")</f>
        <v>0</v>
      </c>
      <c r="G90" s="42" t="e">
        <f>G85*#REF!</f>
        <v>#REF!</v>
      </c>
      <c r="H90" s="38"/>
      <c r="I90" s="365" t="s">
        <v>73</v>
      </c>
      <c r="J90" s="366"/>
      <c r="K90" s="366"/>
      <c r="L90" s="133">
        <f>L91+L92</f>
        <v>0</v>
      </c>
      <c r="M90" s="161">
        <f>IF(O90&lt;O92,O90,O92)</f>
        <v>0</v>
      </c>
      <c r="N90" s="164">
        <f>IF(O91&lt;O93,O91,O93)</f>
        <v>0</v>
      </c>
      <c r="O90" s="337">
        <f>IF(D97&lt;L90,D97,L90)</f>
        <v>0</v>
      </c>
      <c r="P90" s="130" t="s">
        <v>129</v>
      </c>
    </row>
    <row r="91" spans="1:16" s="29" customFormat="1" ht="15.05" customHeight="1" x14ac:dyDescent="0.3">
      <c r="A91" s="361" t="s">
        <v>50</v>
      </c>
      <c r="B91" s="362"/>
      <c r="C91" s="333"/>
      <c r="D91" s="35">
        <f>IF(M87="ja",SUMIFS('Reisekosten (PK)'!$F$16:$F$55,'Reisekosten (PK)'!$B$16:$B$55,"Projektpartner 4"),IF(M87="nein",SUMIFS('Reisekosten (PK)'!$E$16:$E$55,'Reisekosten (PK)'!$B$16:$B$55,"Projektpartner 4"),0))</f>
        <v>0</v>
      </c>
      <c r="E91" s="129">
        <f>C91-D91</f>
        <v>0</v>
      </c>
      <c r="F91" s="153">
        <f>IF(M87="ja",SUMIFS('Reisekosten (PK)'!$I$16:$I$55,'Reisekosten (PK)'!$B$16:$B$55,"Projektpartner 4"),IF(M87="nein",SUMIFS('Reisekosten (PK)'!$H$16:$H$55,'Reisekosten (PK)'!$B$16:$B$55,"Projektpartner 4"),0))</f>
        <v>0</v>
      </c>
      <c r="G91" s="42"/>
      <c r="H91" s="38"/>
      <c r="I91" s="369" t="s">
        <v>100</v>
      </c>
      <c r="J91" s="356"/>
      <c r="K91" s="356"/>
      <c r="L91" s="192"/>
      <c r="M91" s="162">
        <f>IF(L91&gt;0,M90*L91/L90,0)</f>
        <v>0</v>
      </c>
      <c r="N91" s="157">
        <f>IF(L91&gt;0,N90*L91/L90,0)</f>
        <v>0</v>
      </c>
      <c r="O91" s="199">
        <f>IF(F97&lt;L90,F97,L90)</f>
        <v>0</v>
      </c>
      <c r="P91" s="198" t="s">
        <v>130</v>
      </c>
    </row>
    <row r="92" spans="1:16" s="130" customFormat="1" ht="15.05" customHeight="1" thickBot="1" x14ac:dyDescent="0.35">
      <c r="A92" s="363" t="s">
        <v>101</v>
      </c>
      <c r="B92" s="364"/>
      <c r="C92" s="129">
        <f>C90+C91</f>
        <v>0</v>
      </c>
      <c r="D92" s="129">
        <f>D90+D91</f>
        <v>0</v>
      </c>
      <c r="E92" s="129">
        <f>E90+E91</f>
        <v>0</v>
      </c>
      <c r="F92" s="138">
        <f>F90+F91</f>
        <v>0</v>
      </c>
      <c r="G92" s="131"/>
      <c r="H92" s="291"/>
      <c r="I92" s="372" t="s">
        <v>119</v>
      </c>
      <c r="J92" s="373"/>
      <c r="K92" s="373"/>
      <c r="L92" s="197"/>
      <c r="M92" s="65">
        <f>IF(L92&gt;0,M90*L92/L90,0)</f>
        <v>0</v>
      </c>
      <c r="N92" s="165">
        <f>IF(L92&gt;0,N90*L92/L90,0)</f>
        <v>0</v>
      </c>
      <c r="O92" s="199">
        <f>D97-M93</f>
        <v>0</v>
      </c>
      <c r="P92" s="198" t="s">
        <v>131</v>
      </c>
    </row>
    <row r="93" spans="1:16" s="29" customFormat="1" ht="15.05" customHeight="1" x14ac:dyDescent="0.3">
      <c r="A93" s="367" t="s">
        <v>138</v>
      </c>
      <c r="B93" s="368"/>
      <c r="C93" s="192"/>
      <c r="D93" s="134">
        <f>IF(M87="ja",SUMIFS(Sachkosten!$O$16:$O$44,Sachkosten!$B$16:$B$44,"Projektpartner 4"),IF(M87="nein",SUMIFS(Sachkosten!$N$16:$N$44,Sachkosten!$B$16:$B$44,"Projektpartner 4"),0))</f>
        <v>0</v>
      </c>
      <c r="E93" s="154">
        <f>C93-D93</f>
        <v>0</v>
      </c>
      <c r="F93" s="141">
        <f>IF(M87="ja",SUMIFS(Sachkosten!$R$16:$R$44,Sachkosten!$B$16:$B$44,"Projektpartner 4"),IF(M87="nein",SUMIFS(Sachkosten!$Q$16:$Q$44,Sachkosten!$B$16:$B$44,"Projektpartner 4"),0))</f>
        <v>0</v>
      </c>
      <c r="G93" s="42"/>
      <c r="H93" s="38"/>
      <c r="I93" s="355" t="s">
        <v>121</v>
      </c>
      <c r="J93" s="356"/>
      <c r="K93" s="356"/>
      <c r="L93" s="192"/>
      <c r="M93" s="236"/>
      <c r="N93" s="157"/>
      <c r="O93" s="199">
        <f>F97-N93</f>
        <v>0</v>
      </c>
      <c r="P93" s="198" t="s">
        <v>132</v>
      </c>
    </row>
    <row r="94" spans="1:16" s="29" customFormat="1" ht="15.05" customHeight="1" thickBot="1" x14ac:dyDescent="0.35">
      <c r="A94" s="370" t="s">
        <v>62</v>
      </c>
      <c r="B94" s="371"/>
      <c r="C94" s="334"/>
      <c r="D94" s="134">
        <f>IF(M87="ja",SUMIFS(Investitionskosten!$O$16:$O$44,Investitionskosten!$B$16:$B$44,"Projektpartner 4"),IF(M87="nein",SUMIFS(Investitionskosten!$N$16:$N$44,Investitionskosten!$B$16:$B$44,"Projektpartner 4"),0))</f>
        <v>0</v>
      </c>
      <c r="E94" s="154">
        <f>C94-D94</f>
        <v>0</v>
      </c>
      <c r="F94" s="141">
        <f>IF(M87="ja",SUMIFS(Investitionskosten!$R$16:$R$44,Investitionskosten!$B$16:$B$44,"Projektpartner 4"),IF(M87="nein",SUMIFS(Investitionskosten!$Q$16:$Q$44,Investitionskosten!$B$16:$B$44,"Projektpartner 4"),0))</f>
        <v>0</v>
      </c>
      <c r="G94" s="42"/>
      <c r="H94" s="38"/>
      <c r="I94" s="372" t="s">
        <v>104</v>
      </c>
      <c r="J94" s="373"/>
      <c r="K94" s="373"/>
      <c r="L94" s="197"/>
      <c r="M94" s="197"/>
      <c r="N94" s="165"/>
    </row>
    <row r="95" spans="1:16" s="29" customFormat="1" ht="15.05" customHeight="1" thickBot="1" x14ac:dyDescent="0.35">
      <c r="A95" s="353" t="s">
        <v>3</v>
      </c>
      <c r="B95" s="354"/>
      <c r="C95" s="36">
        <f>SUM(C92:C94)</f>
        <v>0</v>
      </c>
      <c r="D95" s="36">
        <f>SUM(D92:D94)</f>
        <v>0</v>
      </c>
      <c r="E95" s="36">
        <f>SUM(E92:E94)</f>
        <v>0</v>
      </c>
      <c r="F95" s="139">
        <f>SUM(F92:F94)</f>
        <v>0</v>
      </c>
      <c r="G95" s="42"/>
      <c r="H95" s="38"/>
      <c r="I95" s="357" t="s">
        <v>122</v>
      </c>
      <c r="J95" s="358"/>
      <c r="K95" s="358"/>
      <c r="L95" s="23">
        <f>SUM(L91:L94)</f>
        <v>0</v>
      </c>
      <c r="M95" s="23">
        <f t="shared" ref="M95:N95" si="8">SUM(M91:M94)</f>
        <v>0</v>
      </c>
      <c r="N95" s="140">
        <f t="shared" si="8"/>
        <v>0</v>
      </c>
    </row>
    <row r="96" spans="1:16" s="29" customFormat="1" ht="15.05" customHeight="1" x14ac:dyDescent="0.3">
      <c r="A96" s="359" t="s">
        <v>63</v>
      </c>
      <c r="B96" s="360"/>
      <c r="C96" s="193"/>
      <c r="D96" s="35">
        <f>SUMIFS(Einnahmen!$E$13:$E$23,Einnahmen!$B$13:$B$23,"Projektpartner 4")</f>
        <v>0</v>
      </c>
      <c r="E96" s="37">
        <f>C96-D96</f>
        <v>0</v>
      </c>
      <c r="F96" s="142">
        <f>SUMIFS(Einnahmen!$G$13:$G$23,Einnahmen!$B$13:$B$23,"Projektpartner 4")</f>
        <v>0</v>
      </c>
      <c r="G96" s="42"/>
      <c r="H96" s="38"/>
      <c r="I96" s="399" t="s">
        <v>24</v>
      </c>
      <c r="J96" s="400"/>
      <c r="K96" s="400"/>
      <c r="L96" s="400"/>
      <c r="M96" s="400"/>
      <c r="N96" s="401"/>
    </row>
    <row r="97" spans="1:14" s="29" customFormat="1" ht="23.8" customHeight="1" thickBot="1" x14ac:dyDescent="0.35">
      <c r="A97" s="353" t="s">
        <v>53</v>
      </c>
      <c r="B97" s="354"/>
      <c r="C97" s="36">
        <f>C95-C96</f>
        <v>0</v>
      </c>
      <c r="D97" s="36">
        <f>D95-D96</f>
        <v>0</v>
      </c>
      <c r="E97" s="23">
        <f>E95-E96</f>
        <v>0</v>
      </c>
      <c r="F97" s="140">
        <f>F95-F96</f>
        <v>0</v>
      </c>
      <c r="G97" s="45" t="e">
        <f>G85*#REF!</f>
        <v>#REF!</v>
      </c>
      <c r="H97" s="352"/>
      <c r="I97" s="405"/>
      <c r="J97" s="406"/>
      <c r="K97" s="406"/>
      <c r="L97" s="406"/>
      <c r="M97" s="406"/>
      <c r="N97" s="407"/>
    </row>
  </sheetData>
  <sheetProtection algorithmName="SHA-512" hashValue="H8G862rvu/WYWQczPgcN8nJyyizKNvUAj1118U5lrTUr3z4LQY40fWJM3gzaeq2RseqIYDPeE8gMJ7P3qXw6aA==" saltValue="aghKUPDEfFo3Cz7aZcMFrA==" spinCount="100000" sheet="1" objects="1" scenarios="1"/>
  <mergeCells count="144">
    <mergeCell ref="I68:N69"/>
    <mergeCell ref="I82:N83"/>
    <mergeCell ref="I96:N97"/>
    <mergeCell ref="A29:F29"/>
    <mergeCell ref="I29:N29"/>
    <mergeCell ref="C30:D30"/>
    <mergeCell ref="C31:D31"/>
    <mergeCell ref="A30:B31"/>
    <mergeCell ref="I30:J31"/>
    <mergeCell ref="A43:F43"/>
    <mergeCell ref="I43:N43"/>
    <mergeCell ref="A44:B45"/>
    <mergeCell ref="C44:D44"/>
    <mergeCell ref="I44:J45"/>
    <mergeCell ref="C45:D45"/>
    <mergeCell ref="I49:K49"/>
    <mergeCell ref="A50:B50"/>
    <mergeCell ref="I50:K50"/>
    <mergeCell ref="I51:K51"/>
    <mergeCell ref="A65:B65"/>
    <mergeCell ref="A66:B66"/>
    <mergeCell ref="A67:B67"/>
    <mergeCell ref="A68:B68"/>
    <mergeCell ref="A1:N1"/>
    <mergeCell ref="I22:K22"/>
    <mergeCell ref="A7:B7"/>
    <mergeCell ref="A63:B63"/>
    <mergeCell ref="A64:B64"/>
    <mergeCell ref="I4:N8"/>
    <mergeCell ref="I10:N13"/>
    <mergeCell ref="A18:B18"/>
    <mergeCell ref="I18:J18"/>
    <mergeCell ref="A19:B19"/>
    <mergeCell ref="I16:N16"/>
    <mergeCell ref="I20:K20"/>
    <mergeCell ref="I21:K21"/>
    <mergeCell ref="I19:K19"/>
    <mergeCell ref="A4:B4"/>
    <mergeCell ref="A5:B5"/>
    <mergeCell ref="A6:B6"/>
    <mergeCell ref="A8:B8"/>
    <mergeCell ref="A9:B9"/>
    <mergeCell ref="A11:B11"/>
    <mergeCell ref="C11:D11"/>
    <mergeCell ref="C8:D8"/>
    <mergeCell ref="A12:B12"/>
    <mergeCell ref="C5:F5"/>
    <mergeCell ref="A79:B79"/>
    <mergeCell ref="A80:B80"/>
    <mergeCell ref="A81:B81"/>
    <mergeCell ref="I76:K76"/>
    <mergeCell ref="I77:K77"/>
    <mergeCell ref="I78:K78"/>
    <mergeCell ref="I79:K79"/>
    <mergeCell ref="I80:K80"/>
    <mergeCell ref="I81:K81"/>
    <mergeCell ref="C6:F6"/>
    <mergeCell ref="I23:K23"/>
    <mergeCell ref="A57:F57"/>
    <mergeCell ref="I57:N57"/>
    <mergeCell ref="A58:B59"/>
    <mergeCell ref="C58:D58"/>
    <mergeCell ref="I58:J59"/>
    <mergeCell ref="C59:D59"/>
    <mergeCell ref="A61:B61"/>
    <mergeCell ref="I54:N55"/>
    <mergeCell ref="A62:B62"/>
    <mergeCell ref="I62:K62"/>
    <mergeCell ref="A41:B41"/>
    <mergeCell ref="I52:K52"/>
    <mergeCell ref="I53:K53"/>
    <mergeCell ref="A33:B33"/>
    <mergeCell ref="I34:K34"/>
    <mergeCell ref="I35:K35"/>
    <mergeCell ref="I36:K36"/>
    <mergeCell ref="I37:K37"/>
    <mergeCell ref="I38:K38"/>
    <mergeCell ref="I39:K39"/>
    <mergeCell ref="A47:B47"/>
    <mergeCell ref="A48:B48"/>
    <mergeCell ref="I48:K48"/>
    <mergeCell ref="A49:B49"/>
    <mergeCell ref="I63:K63"/>
    <mergeCell ref="I15:N15"/>
    <mergeCell ref="A34:B34"/>
    <mergeCell ref="A35:B35"/>
    <mergeCell ref="A36:B36"/>
    <mergeCell ref="A37:B37"/>
    <mergeCell ref="A38:B38"/>
    <mergeCell ref="A39:B39"/>
    <mergeCell ref="A51:B51"/>
    <mergeCell ref="A52:B52"/>
    <mergeCell ref="A53:B53"/>
    <mergeCell ref="A24:B24"/>
    <mergeCell ref="A20:B20"/>
    <mergeCell ref="A21:B21"/>
    <mergeCell ref="A22:B22"/>
    <mergeCell ref="A23:B23"/>
    <mergeCell ref="A25:B25"/>
    <mergeCell ref="A26:B26"/>
    <mergeCell ref="A15:F15"/>
    <mergeCell ref="A16:F16"/>
    <mergeCell ref="A54:B54"/>
    <mergeCell ref="A55:B55"/>
    <mergeCell ref="I24:K24"/>
    <mergeCell ref="A40:B40"/>
    <mergeCell ref="A75:B75"/>
    <mergeCell ref="A76:B76"/>
    <mergeCell ref="I64:K64"/>
    <mergeCell ref="I65:K65"/>
    <mergeCell ref="I66:K66"/>
    <mergeCell ref="I67:K67"/>
    <mergeCell ref="A89:B89"/>
    <mergeCell ref="C86:D86"/>
    <mergeCell ref="A85:F85"/>
    <mergeCell ref="I85:N85"/>
    <mergeCell ref="A86:B87"/>
    <mergeCell ref="I86:J87"/>
    <mergeCell ref="C87:D87"/>
    <mergeCell ref="A69:B69"/>
    <mergeCell ref="A71:F71"/>
    <mergeCell ref="I71:N71"/>
    <mergeCell ref="A72:B73"/>
    <mergeCell ref="C72:D72"/>
    <mergeCell ref="I72:J73"/>
    <mergeCell ref="C73:D73"/>
    <mergeCell ref="A82:B82"/>
    <mergeCell ref="A83:B83"/>
    <mergeCell ref="A77:B77"/>
    <mergeCell ref="A78:B78"/>
    <mergeCell ref="A95:B95"/>
    <mergeCell ref="I93:K93"/>
    <mergeCell ref="I95:K95"/>
    <mergeCell ref="A96:B96"/>
    <mergeCell ref="A97:B97"/>
    <mergeCell ref="A90:B90"/>
    <mergeCell ref="A91:B91"/>
    <mergeCell ref="A92:B92"/>
    <mergeCell ref="I90:K90"/>
    <mergeCell ref="A93:B93"/>
    <mergeCell ref="I91:K91"/>
    <mergeCell ref="A94:B94"/>
    <mergeCell ref="I92:K92"/>
    <mergeCell ref="I94:K94"/>
  </mergeCells>
  <dataValidations count="1">
    <dataValidation type="list" allowBlank="1" showInputMessage="1" showErrorMessage="1" sqref="M31 M45 M59 M73 M87" xr:uid="{00000000-0002-0000-0100-000000000000}">
      <formula1>"Ja, Nein"</formula1>
    </dataValidation>
  </dataValidations>
  <pageMargins left="0.70866141732283472" right="0.70866141732283472" top="0.78740157480314965" bottom="0.78740157480314965" header="0.31496062992125984" footer="0.31496062992125984"/>
  <pageSetup paperSize="8" scale="49" orientation="portrait" cellComments="asDisplayed"/>
  <headerFooter>
    <oddFooter>&amp;C&amp;9&amp;F, &amp;A</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dropdown!$B$2:$B$8</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
  <sheetViews>
    <sheetView zoomScaleNormal="100" zoomScaleSheetLayoutView="85" workbookViewId="0">
      <selection activeCell="J31" sqref="J31"/>
    </sheetView>
  </sheetViews>
  <sheetFormatPr baseColWidth="10" defaultRowHeight="15.05" x14ac:dyDescent="0.3"/>
  <cols>
    <col min="1" max="1" width="4.44140625" style="52" customWidth="1"/>
    <col min="2" max="2" width="15.44140625" style="52" customWidth="1"/>
    <col min="3" max="3" width="26.5546875" style="52" customWidth="1"/>
    <col min="4" max="4" width="20" style="52" customWidth="1"/>
    <col min="5" max="5" width="14" style="52" customWidth="1"/>
    <col min="6" max="6" width="39.6640625" style="52" customWidth="1"/>
    <col min="7" max="7" width="12.6640625" style="52" customWidth="1"/>
    <col min="8" max="8" width="11" style="52"/>
    <col min="9" max="9" width="35" style="52" customWidth="1"/>
    <col min="10" max="10" width="10.5546875" style="52" customWidth="1"/>
    <col min="11" max="257" width="11" style="52"/>
    <col min="258" max="258" width="4.44140625" style="52" customWidth="1"/>
    <col min="259" max="259" width="26.5546875" style="52" customWidth="1"/>
    <col min="260" max="260" width="20" style="52" customWidth="1"/>
    <col min="261" max="261" width="14" style="52" customWidth="1"/>
    <col min="262" max="262" width="39.6640625" style="52" customWidth="1"/>
    <col min="263" max="263" width="12.6640625" style="52" customWidth="1"/>
    <col min="264" max="264" width="11" style="52"/>
    <col min="265" max="265" width="35" style="52" customWidth="1"/>
    <col min="266" max="266" width="10.5546875" style="52" customWidth="1"/>
    <col min="267" max="513" width="11" style="52"/>
    <col min="514" max="514" width="4.44140625" style="52" customWidth="1"/>
    <col min="515" max="515" width="26.5546875" style="52" customWidth="1"/>
    <col min="516" max="516" width="20" style="52" customWidth="1"/>
    <col min="517" max="517" width="14" style="52" customWidth="1"/>
    <col min="518" max="518" width="39.6640625" style="52" customWidth="1"/>
    <col min="519" max="519" width="12.6640625" style="52" customWidth="1"/>
    <col min="520" max="520" width="11" style="52"/>
    <col min="521" max="521" width="35" style="52" customWidth="1"/>
    <col min="522" max="522" width="10.5546875" style="52" customWidth="1"/>
    <col min="523" max="769" width="11" style="52"/>
    <col min="770" max="770" width="4.44140625" style="52" customWidth="1"/>
    <col min="771" max="771" width="26.5546875" style="52" customWidth="1"/>
    <col min="772" max="772" width="20" style="52" customWidth="1"/>
    <col min="773" max="773" width="14" style="52" customWidth="1"/>
    <col min="774" max="774" width="39.6640625" style="52" customWidth="1"/>
    <col min="775" max="775" width="12.6640625" style="52" customWidth="1"/>
    <col min="776" max="776" width="11" style="52"/>
    <col min="777" max="777" width="35" style="52" customWidth="1"/>
    <col min="778" max="778" width="10.5546875" style="52" customWidth="1"/>
    <col min="779" max="1025" width="11" style="52"/>
    <col min="1026" max="1026" width="4.44140625" style="52" customWidth="1"/>
    <col min="1027" max="1027" width="26.5546875" style="52" customWidth="1"/>
    <col min="1028" max="1028" width="20" style="52" customWidth="1"/>
    <col min="1029" max="1029" width="14" style="52" customWidth="1"/>
    <col min="1030" max="1030" width="39.6640625" style="52" customWidth="1"/>
    <col min="1031" max="1031" width="12.6640625" style="52" customWidth="1"/>
    <col min="1032" max="1032" width="11" style="52"/>
    <col min="1033" max="1033" width="35" style="52" customWidth="1"/>
    <col min="1034" max="1034" width="10.5546875" style="52" customWidth="1"/>
    <col min="1035" max="1281" width="11" style="52"/>
    <col min="1282" max="1282" width="4.44140625" style="52" customWidth="1"/>
    <col min="1283" max="1283" width="26.5546875" style="52" customWidth="1"/>
    <col min="1284" max="1284" width="20" style="52" customWidth="1"/>
    <col min="1285" max="1285" width="14" style="52" customWidth="1"/>
    <col min="1286" max="1286" width="39.6640625" style="52" customWidth="1"/>
    <col min="1287" max="1287" width="12.6640625" style="52" customWidth="1"/>
    <col min="1288" max="1288" width="11" style="52"/>
    <col min="1289" max="1289" width="35" style="52" customWidth="1"/>
    <col min="1290" max="1290" width="10.5546875" style="52" customWidth="1"/>
    <col min="1291" max="1537" width="11" style="52"/>
    <col min="1538" max="1538" width="4.44140625" style="52" customWidth="1"/>
    <col min="1539" max="1539" width="26.5546875" style="52" customWidth="1"/>
    <col min="1540" max="1540" width="20" style="52" customWidth="1"/>
    <col min="1541" max="1541" width="14" style="52" customWidth="1"/>
    <col min="1542" max="1542" width="39.6640625" style="52" customWidth="1"/>
    <col min="1543" max="1543" width="12.6640625" style="52" customWidth="1"/>
    <col min="1544" max="1544" width="11" style="52"/>
    <col min="1545" max="1545" width="35" style="52" customWidth="1"/>
    <col min="1546" max="1546" width="10.5546875" style="52" customWidth="1"/>
    <col min="1547" max="1793" width="11" style="52"/>
    <col min="1794" max="1794" width="4.44140625" style="52" customWidth="1"/>
    <col min="1795" max="1795" width="26.5546875" style="52" customWidth="1"/>
    <col min="1796" max="1796" width="20" style="52" customWidth="1"/>
    <col min="1797" max="1797" width="14" style="52" customWidth="1"/>
    <col min="1798" max="1798" width="39.6640625" style="52" customWidth="1"/>
    <col min="1799" max="1799" width="12.6640625" style="52" customWidth="1"/>
    <col min="1800" max="1800" width="11" style="52"/>
    <col min="1801" max="1801" width="35" style="52" customWidth="1"/>
    <col min="1802" max="1802" width="10.5546875" style="52" customWidth="1"/>
    <col min="1803" max="2049" width="11" style="52"/>
    <col min="2050" max="2050" width="4.44140625" style="52" customWidth="1"/>
    <col min="2051" max="2051" width="26.5546875" style="52" customWidth="1"/>
    <col min="2052" max="2052" width="20" style="52" customWidth="1"/>
    <col min="2053" max="2053" width="14" style="52" customWidth="1"/>
    <col min="2054" max="2054" width="39.6640625" style="52" customWidth="1"/>
    <col min="2055" max="2055" width="12.6640625" style="52" customWidth="1"/>
    <col min="2056" max="2056" width="11" style="52"/>
    <col min="2057" max="2057" width="35" style="52" customWidth="1"/>
    <col min="2058" max="2058" width="10.5546875" style="52" customWidth="1"/>
    <col min="2059" max="2305" width="11" style="52"/>
    <col min="2306" max="2306" width="4.44140625" style="52" customWidth="1"/>
    <col min="2307" max="2307" width="26.5546875" style="52" customWidth="1"/>
    <col min="2308" max="2308" width="20" style="52" customWidth="1"/>
    <col min="2309" max="2309" width="14" style="52" customWidth="1"/>
    <col min="2310" max="2310" width="39.6640625" style="52" customWidth="1"/>
    <col min="2311" max="2311" width="12.6640625" style="52" customWidth="1"/>
    <col min="2312" max="2312" width="11" style="52"/>
    <col min="2313" max="2313" width="35" style="52" customWidth="1"/>
    <col min="2314" max="2314" width="10.5546875" style="52" customWidth="1"/>
    <col min="2315" max="2561" width="11" style="52"/>
    <col min="2562" max="2562" width="4.44140625" style="52" customWidth="1"/>
    <col min="2563" max="2563" width="26.5546875" style="52" customWidth="1"/>
    <col min="2564" max="2564" width="20" style="52" customWidth="1"/>
    <col min="2565" max="2565" width="14" style="52" customWidth="1"/>
    <col min="2566" max="2566" width="39.6640625" style="52" customWidth="1"/>
    <col min="2567" max="2567" width="12.6640625" style="52" customWidth="1"/>
    <col min="2568" max="2568" width="11" style="52"/>
    <col min="2569" max="2569" width="35" style="52" customWidth="1"/>
    <col min="2570" max="2570" width="10.5546875" style="52" customWidth="1"/>
    <col min="2571" max="2817" width="11" style="52"/>
    <col min="2818" max="2818" width="4.44140625" style="52" customWidth="1"/>
    <col min="2819" max="2819" width="26.5546875" style="52" customWidth="1"/>
    <col min="2820" max="2820" width="20" style="52" customWidth="1"/>
    <col min="2821" max="2821" width="14" style="52" customWidth="1"/>
    <col min="2822" max="2822" width="39.6640625" style="52" customWidth="1"/>
    <col min="2823" max="2823" width="12.6640625" style="52" customWidth="1"/>
    <col min="2824" max="2824" width="11" style="52"/>
    <col min="2825" max="2825" width="35" style="52" customWidth="1"/>
    <col min="2826" max="2826" width="10.5546875" style="52" customWidth="1"/>
    <col min="2827" max="3073" width="11" style="52"/>
    <col min="3074" max="3074" width="4.44140625" style="52" customWidth="1"/>
    <col min="3075" max="3075" width="26.5546875" style="52" customWidth="1"/>
    <col min="3076" max="3076" width="20" style="52" customWidth="1"/>
    <col min="3077" max="3077" width="14" style="52" customWidth="1"/>
    <col min="3078" max="3078" width="39.6640625" style="52" customWidth="1"/>
    <col min="3079" max="3079" width="12.6640625" style="52" customWidth="1"/>
    <col min="3080" max="3080" width="11" style="52"/>
    <col min="3081" max="3081" width="35" style="52" customWidth="1"/>
    <col min="3082" max="3082" width="10.5546875" style="52" customWidth="1"/>
    <col min="3083" max="3329" width="11" style="52"/>
    <col min="3330" max="3330" width="4.44140625" style="52" customWidth="1"/>
    <col min="3331" max="3331" width="26.5546875" style="52" customWidth="1"/>
    <col min="3332" max="3332" width="20" style="52" customWidth="1"/>
    <col min="3333" max="3333" width="14" style="52" customWidth="1"/>
    <col min="3334" max="3334" width="39.6640625" style="52" customWidth="1"/>
    <col min="3335" max="3335" width="12.6640625" style="52" customWidth="1"/>
    <col min="3336" max="3336" width="11" style="52"/>
    <col min="3337" max="3337" width="35" style="52" customWidth="1"/>
    <col min="3338" max="3338" width="10.5546875" style="52" customWidth="1"/>
    <col min="3339" max="3585" width="11" style="52"/>
    <col min="3586" max="3586" width="4.44140625" style="52" customWidth="1"/>
    <col min="3587" max="3587" width="26.5546875" style="52" customWidth="1"/>
    <col min="3588" max="3588" width="20" style="52" customWidth="1"/>
    <col min="3589" max="3589" width="14" style="52" customWidth="1"/>
    <col min="3590" max="3590" width="39.6640625" style="52" customWidth="1"/>
    <col min="3591" max="3591" width="12.6640625" style="52" customWidth="1"/>
    <col min="3592" max="3592" width="11" style="52"/>
    <col min="3593" max="3593" width="35" style="52" customWidth="1"/>
    <col min="3594" max="3594" width="10.5546875" style="52" customWidth="1"/>
    <col min="3595" max="3841" width="11" style="52"/>
    <col min="3842" max="3842" width="4.44140625" style="52" customWidth="1"/>
    <col min="3843" max="3843" width="26.5546875" style="52" customWidth="1"/>
    <col min="3844" max="3844" width="20" style="52" customWidth="1"/>
    <col min="3845" max="3845" width="14" style="52" customWidth="1"/>
    <col min="3846" max="3846" width="39.6640625" style="52" customWidth="1"/>
    <col min="3847" max="3847" width="12.6640625" style="52" customWidth="1"/>
    <col min="3848" max="3848" width="11" style="52"/>
    <col min="3849" max="3849" width="35" style="52" customWidth="1"/>
    <col min="3850" max="3850" width="10.5546875" style="52" customWidth="1"/>
    <col min="3851" max="4097" width="11" style="52"/>
    <col min="4098" max="4098" width="4.44140625" style="52" customWidth="1"/>
    <col min="4099" max="4099" width="26.5546875" style="52" customWidth="1"/>
    <col min="4100" max="4100" width="20" style="52" customWidth="1"/>
    <col min="4101" max="4101" width="14" style="52" customWidth="1"/>
    <col min="4102" max="4102" width="39.6640625" style="52" customWidth="1"/>
    <col min="4103" max="4103" width="12.6640625" style="52" customWidth="1"/>
    <col min="4104" max="4104" width="11" style="52"/>
    <col min="4105" max="4105" width="35" style="52" customWidth="1"/>
    <col min="4106" max="4106" width="10.5546875" style="52" customWidth="1"/>
    <col min="4107" max="4353" width="11" style="52"/>
    <col min="4354" max="4354" width="4.44140625" style="52" customWidth="1"/>
    <col min="4355" max="4355" width="26.5546875" style="52" customWidth="1"/>
    <col min="4356" max="4356" width="20" style="52" customWidth="1"/>
    <col min="4357" max="4357" width="14" style="52" customWidth="1"/>
    <col min="4358" max="4358" width="39.6640625" style="52" customWidth="1"/>
    <col min="4359" max="4359" width="12.6640625" style="52" customWidth="1"/>
    <col min="4360" max="4360" width="11" style="52"/>
    <col min="4361" max="4361" width="35" style="52" customWidth="1"/>
    <col min="4362" max="4362" width="10.5546875" style="52" customWidth="1"/>
    <col min="4363" max="4609" width="11" style="52"/>
    <col min="4610" max="4610" width="4.44140625" style="52" customWidth="1"/>
    <col min="4611" max="4611" width="26.5546875" style="52" customWidth="1"/>
    <col min="4612" max="4612" width="20" style="52" customWidth="1"/>
    <col min="4613" max="4613" width="14" style="52" customWidth="1"/>
    <col min="4614" max="4614" width="39.6640625" style="52" customWidth="1"/>
    <col min="4615" max="4615" width="12.6640625" style="52" customWidth="1"/>
    <col min="4616" max="4616" width="11" style="52"/>
    <col min="4617" max="4617" width="35" style="52" customWidth="1"/>
    <col min="4618" max="4618" width="10.5546875" style="52" customWidth="1"/>
    <col min="4619" max="4865" width="11" style="52"/>
    <col min="4866" max="4866" width="4.44140625" style="52" customWidth="1"/>
    <col min="4867" max="4867" width="26.5546875" style="52" customWidth="1"/>
    <col min="4868" max="4868" width="20" style="52" customWidth="1"/>
    <col min="4869" max="4869" width="14" style="52" customWidth="1"/>
    <col min="4870" max="4870" width="39.6640625" style="52" customWidth="1"/>
    <col min="4871" max="4871" width="12.6640625" style="52" customWidth="1"/>
    <col min="4872" max="4872" width="11" style="52"/>
    <col min="4873" max="4873" width="35" style="52" customWidth="1"/>
    <col min="4874" max="4874" width="10.5546875" style="52" customWidth="1"/>
    <col min="4875" max="5121" width="11" style="52"/>
    <col min="5122" max="5122" width="4.44140625" style="52" customWidth="1"/>
    <col min="5123" max="5123" width="26.5546875" style="52" customWidth="1"/>
    <col min="5124" max="5124" width="20" style="52" customWidth="1"/>
    <col min="5125" max="5125" width="14" style="52" customWidth="1"/>
    <col min="5126" max="5126" width="39.6640625" style="52" customWidth="1"/>
    <col min="5127" max="5127" width="12.6640625" style="52" customWidth="1"/>
    <col min="5128" max="5128" width="11" style="52"/>
    <col min="5129" max="5129" width="35" style="52" customWidth="1"/>
    <col min="5130" max="5130" width="10.5546875" style="52" customWidth="1"/>
    <col min="5131" max="5377" width="11" style="52"/>
    <col min="5378" max="5378" width="4.44140625" style="52" customWidth="1"/>
    <col min="5379" max="5379" width="26.5546875" style="52" customWidth="1"/>
    <col min="5380" max="5380" width="20" style="52" customWidth="1"/>
    <col min="5381" max="5381" width="14" style="52" customWidth="1"/>
    <col min="5382" max="5382" width="39.6640625" style="52" customWidth="1"/>
    <col min="5383" max="5383" width="12.6640625" style="52" customWidth="1"/>
    <col min="5384" max="5384" width="11" style="52"/>
    <col min="5385" max="5385" width="35" style="52" customWidth="1"/>
    <col min="5386" max="5386" width="10.5546875" style="52" customWidth="1"/>
    <col min="5387" max="5633" width="11" style="52"/>
    <col min="5634" max="5634" width="4.44140625" style="52" customWidth="1"/>
    <col min="5635" max="5635" width="26.5546875" style="52" customWidth="1"/>
    <col min="5636" max="5636" width="20" style="52" customWidth="1"/>
    <col min="5637" max="5637" width="14" style="52" customWidth="1"/>
    <col min="5638" max="5638" width="39.6640625" style="52" customWidth="1"/>
    <col min="5639" max="5639" width="12.6640625" style="52" customWidth="1"/>
    <col min="5640" max="5640" width="11" style="52"/>
    <col min="5641" max="5641" width="35" style="52" customWidth="1"/>
    <col min="5642" max="5642" width="10.5546875" style="52" customWidth="1"/>
    <col min="5643" max="5889" width="11" style="52"/>
    <col min="5890" max="5890" width="4.44140625" style="52" customWidth="1"/>
    <col min="5891" max="5891" width="26.5546875" style="52" customWidth="1"/>
    <col min="5892" max="5892" width="20" style="52" customWidth="1"/>
    <col min="5893" max="5893" width="14" style="52" customWidth="1"/>
    <col min="5894" max="5894" width="39.6640625" style="52" customWidth="1"/>
    <col min="5895" max="5895" width="12.6640625" style="52" customWidth="1"/>
    <col min="5896" max="5896" width="11" style="52"/>
    <col min="5897" max="5897" width="35" style="52" customWidth="1"/>
    <col min="5898" max="5898" width="10.5546875" style="52" customWidth="1"/>
    <col min="5899" max="6145" width="11" style="52"/>
    <col min="6146" max="6146" width="4.44140625" style="52" customWidth="1"/>
    <col min="6147" max="6147" width="26.5546875" style="52" customWidth="1"/>
    <col min="6148" max="6148" width="20" style="52" customWidth="1"/>
    <col min="6149" max="6149" width="14" style="52" customWidth="1"/>
    <col min="6150" max="6150" width="39.6640625" style="52" customWidth="1"/>
    <col min="6151" max="6151" width="12.6640625" style="52" customWidth="1"/>
    <col min="6152" max="6152" width="11" style="52"/>
    <col min="6153" max="6153" width="35" style="52" customWidth="1"/>
    <col min="6154" max="6154" width="10.5546875" style="52" customWidth="1"/>
    <col min="6155" max="6401" width="11" style="52"/>
    <col min="6402" max="6402" width="4.44140625" style="52" customWidth="1"/>
    <col min="6403" max="6403" width="26.5546875" style="52" customWidth="1"/>
    <col min="6404" max="6404" width="20" style="52" customWidth="1"/>
    <col min="6405" max="6405" width="14" style="52" customWidth="1"/>
    <col min="6406" max="6406" width="39.6640625" style="52" customWidth="1"/>
    <col min="6407" max="6407" width="12.6640625" style="52" customWidth="1"/>
    <col min="6408" max="6408" width="11" style="52"/>
    <col min="6409" max="6409" width="35" style="52" customWidth="1"/>
    <col min="6410" max="6410" width="10.5546875" style="52" customWidth="1"/>
    <col min="6411" max="6657" width="11" style="52"/>
    <col min="6658" max="6658" width="4.44140625" style="52" customWidth="1"/>
    <col min="6659" max="6659" width="26.5546875" style="52" customWidth="1"/>
    <col min="6660" max="6660" width="20" style="52" customWidth="1"/>
    <col min="6661" max="6661" width="14" style="52" customWidth="1"/>
    <col min="6662" max="6662" width="39.6640625" style="52" customWidth="1"/>
    <col min="6663" max="6663" width="12.6640625" style="52" customWidth="1"/>
    <col min="6664" max="6664" width="11" style="52"/>
    <col min="6665" max="6665" width="35" style="52" customWidth="1"/>
    <col min="6666" max="6666" width="10.5546875" style="52" customWidth="1"/>
    <col min="6667" max="6913" width="11" style="52"/>
    <col min="6914" max="6914" width="4.44140625" style="52" customWidth="1"/>
    <col min="6915" max="6915" width="26.5546875" style="52" customWidth="1"/>
    <col min="6916" max="6916" width="20" style="52" customWidth="1"/>
    <col min="6917" max="6917" width="14" style="52" customWidth="1"/>
    <col min="6918" max="6918" width="39.6640625" style="52" customWidth="1"/>
    <col min="6919" max="6919" width="12.6640625" style="52" customWidth="1"/>
    <col min="6920" max="6920" width="11" style="52"/>
    <col min="6921" max="6921" width="35" style="52" customWidth="1"/>
    <col min="6922" max="6922" width="10.5546875" style="52" customWidth="1"/>
    <col min="6923" max="7169" width="11" style="52"/>
    <col min="7170" max="7170" width="4.44140625" style="52" customWidth="1"/>
    <col min="7171" max="7171" width="26.5546875" style="52" customWidth="1"/>
    <col min="7172" max="7172" width="20" style="52" customWidth="1"/>
    <col min="7173" max="7173" width="14" style="52" customWidth="1"/>
    <col min="7174" max="7174" width="39.6640625" style="52" customWidth="1"/>
    <col min="7175" max="7175" width="12.6640625" style="52" customWidth="1"/>
    <col min="7176" max="7176" width="11" style="52"/>
    <col min="7177" max="7177" width="35" style="52" customWidth="1"/>
    <col min="7178" max="7178" width="10.5546875" style="52" customWidth="1"/>
    <col min="7179" max="7425" width="11" style="52"/>
    <col min="7426" max="7426" width="4.44140625" style="52" customWidth="1"/>
    <col min="7427" max="7427" width="26.5546875" style="52" customWidth="1"/>
    <col min="7428" max="7428" width="20" style="52" customWidth="1"/>
    <col min="7429" max="7429" width="14" style="52" customWidth="1"/>
    <col min="7430" max="7430" width="39.6640625" style="52" customWidth="1"/>
    <col min="7431" max="7431" width="12.6640625" style="52" customWidth="1"/>
    <col min="7432" max="7432" width="11" style="52"/>
    <col min="7433" max="7433" width="35" style="52" customWidth="1"/>
    <col min="7434" max="7434" width="10.5546875" style="52" customWidth="1"/>
    <col min="7435" max="7681" width="11" style="52"/>
    <col min="7682" max="7682" width="4.44140625" style="52" customWidth="1"/>
    <col min="7683" max="7683" width="26.5546875" style="52" customWidth="1"/>
    <col min="7684" max="7684" width="20" style="52" customWidth="1"/>
    <col min="7685" max="7685" width="14" style="52" customWidth="1"/>
    <col min="7686" max="7686" width="39.6640625" style="52" customWidth="1"/>
    <col min="7687" max="7687" width="12.6640625" style="52" customWidth="1"/>
    <col min="7688" max="7688" width="11" style="52"/>
    <col min="7689" max="7689" width="35" style="52" customWidth="1"/>
    <col min="7690" max="7690" width="10.5546875" style="52" customWidth="1"/>
    <col min="7691" max="7937" width="11" style="52"/>
    <col min="7938" max="7938" width="4.44140625" style="52" customWidth="1"/>
    <col min="7939" max="7939" width="26.5546875" style="52" customWidth="1"/>
    <col min="7940" max="7940" width="20" style="52" customWidth="1"/>
    <col min="7941" max="7941" width="14" style="52" customWidth="1"/>
    <col min="7942" max="7942" width="39.6640625" style="52" customWidth="1"/>
    <col min="7943" max="7943" width="12.6640625" style="52" customWidth="1"/>
    <col min="7944" max="7944" width="11" style="52"/>
    <col min="7945" max="7945" width="35" style="52" customWidth="1"/>
    <col min="7946" max="7946" width="10.5546875" style="52" customWidth="1"/>
    <col min="7947" max="8193" width="11" style="52"/>
    <col min="8194" max="8194" width="4.44140625" style="52" customWidth="1"/>
    <col min="8195" max="8195" width="26.5546875" style="52" customWidth="1"/>
    <col min="8196" max="8196" width="20" style="52" customWidth="1"/>
    <col min="8197" max="8197" width="14" style="52" customWidth="1"/>
    <col min="8198" max="8198" width="39.6640625" style="52" customWidth="1"/>
    <col min="8199" max="8199" width="12.6640625" style="52" customWidth="1"/>
    <col min="8200" max="8200" width="11" style="52"/>
    <col min="8201" max="8201" width="35" style="52" customWidth="1"/>
    <col min="8202" max="8202" width="10.5546875" style="52" customWidth="1"/>
    <col min="8203" max="8449" width="11" style="52"/>
    <col min="8450" max="8450" width="4.44140625" style="52" customWidth="1"/>
    <col min="8451" max="8451" width="26.5546875" style="52" customWidth="1"/>
    <col min="8452" max="8452" width="20" style="52" customWidth="1"/>
    <col min="8453" max="8453" width="14" style="52" customWidth="1"/>
    <col min="8454" max="8454" width="39.6640625" style="52" customWidth="1"/>
    <col min="8455" max="8455" width="12.6640625" style="52" customWidth="1"/>
    <col min="8456" max="8456" width="11" style="52"/>
    <col min="8457" max="8457" width="35" style="52" customWidth="1"/>
    <col min="8458" max="8458" width="10.5546875" style="52" customWidth="1"/>
    <col min="8459" max="8705" width="11" style="52"/>
    <col min="8706" max="8706" width="4.44140625" style="52" customWidth="1"/>
    <col min="8707" max="8707" width="26.5546875" style="52" customWidth="1"/>
    <col min="8708" max="8708" width="20" style="52" customWidth="1"/>
    <col min="8709" max="8709" width="14" style="52" customWidth="1"/>
    <col min="8710" max="8710" width="39.6640625" style="52" customWidth="1"/>
    <col min="8711" max="8711" width="12.6640625" style="52" customWidth="1"/>
    <col min="8712" max="8712" width="11" style="52"/>
    <col min="8713" max="8713" width="35" style="52" customWidth="1"/>
    <col min="8714" max="8714" width="10.5546875" style="52" customWidth="1"/>
    <col min="8715" max="8961" width="11" style="52"/>
    <col min="8962" max="8962" width="4.44140625" style="52" customWidth="1"/>
    <col min="8963" max="8963" width="26.5546875" style="52" customWidth="1"/>
    <col min="8964" max="8964" width="20" style="52" customWidth="1"/>
    <col min="8965" max="8965" width="14" style="52" customWidth="1"/>
    <col min="8966" max="8966" width="39.6640625" style="52" customWidth="1"/>
    <col min="8967" max="8967" width="12.6640625" style="52" customWidth="1"/>
    <col min="8968" max="8968" width="11" style="52"/>
    <col min="8969" max="8969" width="35" style="52" customWidth="1"/>
    <col min="8970" max="8970" width="10.5546875" style="52" customWidth="1"/>
    <col min="8971" max="9217" width="11" style="52"/>
    <col min="9218" max="9218" width="4.44140625" style="52" customWidth="1"/>
    <col min="9219" max="9219" width="26.5546875" style="52" customWidth="1"/>
    <col min="9220" max="9220" width="20" style="52" customWidth="1"/>
    <col min="9221" max="9221" width="14" style="52" customWidth="1"/>
    <col min="9222" max="9222" width="39.6640625" style="52" customWidth="1"/>
    <col min="9223" max="9223" width="12.6640625" style="52" customWidth="1"/>
    <col min="9224" max="9224" width="11" style="52"/>
    <col min="9225" max="9225" width="35" style="52" customWidth="1"/>
    <col min="9226" max="9226" width="10.5546875" style="52" customWidth="1"/>
    <col min="9227" max="9473" width="11" style="52"/>
    <col min="9474" max="9474" width="4.44140625" style="52" customWidth="1"/>
    <col min="9475" max="9475" width="26.5546875" style="52" customWidth="1"/>
    <col min="9476" max="9476" width="20" style="52" customWidth="1"/>
    <col min="9477" max="9477" width="14" style="52" customWidth="1"/>
    <col min="9478" max="9478" width="39.6640625" style="52" customWidth="1"/>
    <col min="9479" max="9479" width="12.6640625" style="52" customWidth="1"/>
    <col min="9480" max="9480" width="11" style="52"/>
    <col min="9481" max="9481" width="35" style="52" customWidth="1"/>
    <col min="9482" max="9482" width="10.5546875" style="52" customWidth="1"/>
    <col min="9483" max="9729" width="11" style="52"/>
    <col min="9730" max="9730" width="4.44140625" style="52" customWidth="1"/>
    <col min="9731" max="9731" width="26.5546875" style="52" customWidth="1"/>
    <col min="9732" max="9732" width="20" style="52" customWidth="1"/>
    <col min="9733" max="9733" width="14" style="52" customWidth="1"/>
    <col min="9734" max="9734" width="39.6640625" style="52" customWidth="1"/>
    <col min="9735" max="9735" width="12.6640625" style="52" customWidth="1"/>
    <col min="9736" max="9736" width="11" style="52"/>
    <col min="9737" max="9737" width="35" style="52" customWidth="1"/>
    <col min="9738" max="9738" width="10.5546875" style="52" customWidth="1"/>
    <col min="9739" max="9985" width="11" style="52"/>
    <col min="9986" max="9986" width="4.44140625" style="52" customWidth="1"/>
    <col min="9987" max="9987" width="26.5546875" style="52" customWidth="1"/>
    <col min="9988" max="9988" width="20" style="52" customWidth="1"/>
    <col min="9989" max="9989" width="14" style="52" customWidth="1"/>
    <col min="9990" max="9990" width="39.6640625" style="52" customWidth="1"/>
    <col min="9991" max="9991" width="12.6640625" style="52" customWidth="1"/>
    <col min="9992" max="9992" width="11" style="52"/>
    <col min="9993" max="9993" width="35" style="52" customWidth="1"/>
    <col min="9994" max="9994" width="10.5546875" style="52" customWidth="1"/>
    <col min="9995" max="10241" width="11" style="52"/>
    <col min="10242" max="10242" width="4.44140625" style="52" customWidth="1"/>
    <col min="10243" max="10243" width="26.5546875" style="52" customWidth="1"/>
    <col min="10244" max="10244" width="20" style="52" customWidth="1"/>
    <col min="10245" max="10245" width="14" style="52" customWidth="1"/>
    <col min="10246" max="10246" width="39.6640625" style="52" customWidth="1"/>
    <col min="10247" max="10247" width="12.6640625" style="52" customWidth="1"/>
    <col min="10248" max="10248" width="11" style="52"/>
    <col min="10249" max="10249" width="35" style="52" customWidth="1"/>
    <col min="10250" max="10250" width="10.5546875" style="52" customWidth="1"/>
    <col min="10251" max="10497" width="11" style="52"/>
    <col min="10498" max="10498" width="4.44140625" style="52" customWidth="1"/>
    <col min="10499" max="10499" width="26.5546875" style="52" customWidth="1"/>
    <col min="10500" max="10500" width="20" style="52" customWidth="1"/>
    <col min="10501" max="10501" width="14" style="52" customWidth="1"/>
    <col min="10502" max="10502" width="39.6640625" style="52" customWidth="1"/>
    <col min="10503" max="10503" width="12.6640625" style="52" customWidth="1"/>
    <col min="10504" max="10504" width="11" style="52"/>
    <col min="10505" max="10505" width="35" style="52" customWidth="1"/>
    <col min="10506" max="10506" width="10.5546875" style="52" customWidth="1"/>
    <col min="10507" max="10753" width="11" style="52"/>
    <col min="10754" max="10754" width="4.44140625" style="52" customWidth="1"/>
    <col min="10755" max="10755" width="26.5546875" style="52" customWidth="1"/>
    <col min="10756" max="10756" width="20" style="52" customWidth="1"/>
    <col min="10757" max="10757" width="14" style="52" customWidth="1"/>
    <col min="10758" max="10758" width="39.6640625" style="52" customWidth="1"/>
    <col min="10759" max="10759" width="12.6640625" style="52" customWidth="1"/>
    <col min="10760" max="10760" width="11" style="52"/>
    <col min="10761" max="10761" width="35" style="52" customWidth="1"/>
    <col min="10762" max="10762" width="10.5546875" style="52" customWidth="1"/>
    <col min="10763" max="11009" width="11" style="52"/>
    <col min="11010" max="11010" width="4.44140625" style="52" customWidth="1"/>
    <col min="11011" max="11011" width="26.5546875" style="52" customWidth="1"/>
    <col min="11012" max="11012" width="20" style="52" customWidth="1"/>
    <col min="11013" max="11013" width="14" style="52" customWidth="1"/>
    <col min="11014" max="11014" width="39.6640625" style="52" customWidth="1"/>
    <col min="11015" max="11015" width="12.6640625" style="52" customWidth="1"/>
    <col min="11016" max="11016" width="11" style="52"/>
    <col min="11017" max="11017" width="35" style="52" customWidth="1"/>
    <col min="11018" max="11018" width="10.5546875" style="52" customWidth="1"/>
    <col min="11019" max="11265" width="11" style="52"/>
    <col min="11266" max="11266" width="4.44140625" style="52" customWidth="1"/>
    <col min="11267" max="11267" width="26.5546875" style="52" customWidth="1"/>
    <col min="11268" max="11268" width="20" style="52" customWidth="1"/>
    <col min="11269" max="11269" width="14" style="52" customWidth="1"/>
    <col min="11270" max="11270" width="39.6640625" style="52" customWidth="1"/>
    <col min="11271" max="11271" width="12.6640625" style="52" customWidth="1"/>
    <col min="11272" max="11272" width="11" style="52"/>
    <col min="11273" max="11273" width="35" style="52" customWidth="1"/>
    <col min="11274" max="11274" width="10.5546875" style="52" customWidth="1"/>
    <col min="11275" max="11521" width="11" style="52"/>
    <col min="11522" max="11522" width="4.44140625" style="52" customWidth="1"/>
    <col min="11523" max="11523" width="26.5546875" style="52" customWidth="1"/>
    <col min="11524" max="11524" width="20" style="52" customWidth="1"/>
    <col min="11525" max="11525" width="14" style="52" customWidth="1"/>
    <col min="11526" max="11526" width="39.6640625" style="52" customWidth="1"/>
    <col min="11527" max="11527" width="12.6640625" style="52" customWidth="1"/>
    <col min="11528" max="11528" width="11" style="52"/>
    <col min="11529" max="11529" width="35" style="52" customWidth="1"/>
    <col min="11530" max="11530" width="10.5546875" style="52" customWidth="1"/>
    <col min="11531" max="11777" width="11" style="52"/>
    <col min="11778" max="11778" width="4.44140625" style="52" customWidth="1"/>
    <col min="11779" max="11779" width="26.5546875" style="52" customWidth="1"/>
    <col min="11780" max="11780" width="20" style="52" customWidth="1"/>
    <col min="11781" max="11781" width="14" style="52" customWidth="1"/>
    <col min="11782" max="11782" width="39.6640625" style="52" customWidth="1"/>
    <col min="11783" max="11783" width="12.6640625" style="52" customWidth="1"/>
    <col min="11784" max="11784" width="11" style="52"/>
    <col min="11785" max="11785" width="35" style="52" customWidth="1"/>
    <col min="11786" max="11786" width="10.5546875" style="52" customWidth="1"/>
    <col min="11787" max="12033" width="11" style="52"/>
    <col min="12034" max="12034" width="4.44140625" style="52" customWidth="1"/>
    <col min="12035" max="12035" width="26.5546875" style="52" customWidth="1"/>
    <col min="12036" max="12036" width="20" style="52" customWidth="1"/>
    <col min="12037" max="12037" width="14" style="52" customWidth="1"/>
    <col min="12038" max="12038" width="39.6640625" style="52" customWidth="1"/>
    <col min="12039" max="12039" width="12.6640625" style="52" customWidth="1"/>
    <col min="12040" max="12040" width="11" style="52"/>
    <col min="12041" max="12041" width="35" style="52" customWidth="1"/>
    <col min="12042" max="12042" width="10.5546875" style="52" customWidth="1"/>
    <col min="12043" max="12289" width="11" style="52"/>
    <col min="12290" max="12290" width="4.44140625" style="52" customWidth="1"/>
    <col min="12291" max="12291" width="26.5546875" style="52" customWidth="1"/>
    <col min="12292" max="12292" width="20" style="52" customWidth="1"/>
    <col min="12293" max="12293" width="14" style="52" customWidth="1"/>
    <col min="12294" max="12294" width="39.6640625" style="52" customWidth="1"/>
    <col min="12295" max="12295" width="12.6640625" style="52" customWidth="1"/>
    <col min="12296" max="12296" width="11" style="52"/>
    <col min="12297" max="12297" width="35" style="52" customWidth="1"/>
    <col min="12298" max="12298" width="10.5546875" style="52" customWidth="1"/>
    <col min="12299" max="12545" width="11" style="52"/>
    <col min="12546" max="12546" width="4.44140625" style="52" customWidth="1"/>
    <col min="12547" max="12547" width="26.5546875" style="52" customWidth="1"/>
    <col min="12548" max="12548" width="20" style="52" customWidth="1"/>
    <col min="12549" max="12549" width="14" style="52" customWidth="1"/>
    <col min="12550" max="12550" width="39.6640625" style="52" customWidth="1"/>
    <col min="12551" max="12551" width="12.6640625" style="52" customWidth="1"/>
    <col min="12552" max="12552" width="11" style="52"/>
    <col min="12553" max="12553" width="35" style="52" customWidth="1"/>
    <col min="12554" max="12554" width="10.5546875" style="52" customWidth="1"/>
    <col min="12555" max="12801" width="11" style="52"/>
    <col min="12802" max="12802" width="4.44140625" style="52" customWidth="1"/>
    <col min="12803" max="12803" width="26.5546875" style="52" customWidth="1"/>
    <col min="12804" max="12804" width="20" style="52" customWidth="1"/>
    <col min="12805" max="12805" width="14" style="52" customWidth="1"/>
    <col min="12806" max="12806" width="39.6640625" style="52" customWidth="1"/>
    <col min="12807" max="12807" width="12.6640625" style="52" customWidth="1"/>
    <col min="12808" max="12808" width="11" style="52"/>
    <col min="12809" max="12809" width="35" style="52" customWidth="1"/>
    <col min="12810" max="12810" width="10.5546875" style="52" customWidth="1"/>
    <col min="12811" max="13057" width="11" style="52"/>
    <col min="13058" max="13058" width="4.44140625" style="52" customWidth="1"/>
    <col min="13059" max="13059" width="26.5546875" style="52" customWidth="1"/>
    <col min="13060" max="13060" width="20" style="52" customWidth="1"/>
    <col min="13061" max="13061" width="14" style="52" customWidth="1"/>
    <col min="13062" max="13062" width="39.6640625" style="52" customWidth="1"/>
    <col min="13063" max="13063" width="12.6640625" style="52" customWidth="1"/>
    <col min="13064" max="13064" width="11" style="52"/>
    <col min="13065" max="13065" width="35" style="52" customWidth="1"/>
    <col min="13066" max="13066" width="10.5546875" style="52" customWidth="1"/>
    <col min="13067" max="13313" width="11" style="52"/>
    <col min="13314" max="13314" width="4.44140625" style="52" customWidth="1"/>
    <col min="13315" max="13315" width="26.5546875" style="52" customWidth="1"/>
    <col min="13316" max="13316" width="20" style="52" customWidth="1"/>
    <col min="13317" max="13317" width="14" style="52" customWidth="1"/>
    <col min="13318" max="13318" width="39.6640625" style="52" customWidth="1"/>
    <col min="13319" max="13319" width="12.6640625" style="52" customWidth="1"/>
    <col min="13320" max="13320" width="11" style="52"/>
    <col min="13321" max="13321" width="35" style="52" customWidth="1"/>
    <col min="13322" max="13322" width="10.5546875" style="52" customWidth="1"/>
    <col min="13323" max="13569" width="11" style="52"/>
    <col min="13570" max="13570" width="4.44140625" style="52" customWidth="1"/>
    <col min="13571" max="13571" width="26.5546875" style="52" customWidth="1"/>
    <col min="13572" max="13572" width="20" style="52" customWidth="1"/>
    <col min="13573" max="13573" width="14" style="52" customWidth="1"/>
    <col min="13574" max="13574" width="39.6640625" style="52" customWidth="1"/>
    <col min="13575" max="13575" width="12.6640625" style="52" customWidth="1"/>
    <col min="13576" max="13576" width="11" style="52"/>
    <col min="13577" max="13577" width="35" style="52" customWidth="1"/>
    <col min="13578" max="13578" width="10.5546875" style="52" customWidth="1"/>
    <col min="13579" max="13825" width="11" style="52"/>
    <col min="13826" max="13826" width="4.44140625" style="52" customWidth="1"/>
    <col min="13827" max="13827" width="26.5546875" style="52" customWidth="1"/>
    <col min="13828" max="13828" width="20" style="52" customWidth="1"/>
    <col min="13829" max="13829" width="14" style="52" customWidth="1"/>
    <col min="13830" max="13830" width="39.6640625" style="52" customWidth="1"/>
    <col min="13831" max="13831" width="12.6640625" style="52" customWidth="1"/>
    <col min="13832" max="13832" width="11" style="52"/>
    <col min="13833" max="13833" width="35" style="52" customWidth="1"/>
    <col min="13834" max="13834" width="10.5546875" style="52" customWidth="1"/>
    <col min="13835" max="14081" width="11" style="52"/>
    <col min="14082" max="14082" width="4.44140625" style="52" customWidth="1"/>
    <col min="14083" max="14083" width="26.5546875" style="52" customWidth="1"/>
    <col min="14084" max="14084" width="20" style="52" customWidth="1"/>
    <col min="14085" max="14085" width="14" style="52" customWidth="1"/>
    <col min="14086" max="14086" width="39.6640625" style="52" customWidth="1"/>
    <col min="14087" max="14087" width="12.6640625" style="52" customWidth="1"/>
    <col min="14088" max="14088" width="11" style="52"/>
    <col min="14089" max="14089" width="35" style="52" customWidth="1"/>
    <col min="14090" max="14090" width="10.5546875" style="52" customWidth="1"/>
    <col min="14091" max="14337" width="11" style="52"/>
    <col min="14338" max="14338" width="4.44140625" style="52" customWidth="1"/>
    <col min="14339" max="14339" width="26.5546875" style="52" customWidth="1"/>
    <col min="14340" max="14340" width="20" style="52" customWidth="1"/>
    <col min="14341" max="14341" width="14" style="52" customWidth="1"/>
    <col min="14342" max="14342" width="39.6640625" style="52" customWidth="1"/>
    <col min="14343" max="14343" width="12.6640625" style="52" customWidth="1"/>
    <col min="14344" max="14344" width="11" style="52"/>
    <col min="14345" max="14345" width="35" style="52" customWidth="1"/>
    <col min="14346" max="14346" width="10.5546875" style="52" customWidth="1"/>
    <col min="14347" max="14593" width="11" style="52"/>
    <col min="14594" max="14594" width="4.44140625" style="52" customWidth="1"/>
    <col min="14595" max="14595" width="26.5546875" style="52" customWidth="1"/>
    <col min="14596" max="14596" width="20" style="52" customWidth="1"/>
    <col min="14597" max="14597" width="14" style="52" customWidth="1"/>
    <col min="14598" max="14598" width="39.6640625" style="52" customWidth="1"/>
    <col min="14599" max="14599" width="12.6640625" style="52" customWidth="1"/>
    <col min="14600" max="14600" width="11" style="52"/>
    <col min="14601" max="14601" width="35" style="52" customWidth="1"/>
    <col min="14602" max="14602" width="10.5546875" style="52" customWidth="1"/>
    <col min="14603" max="14849" width="11" style="52"/>
    <col min="14850" max="14850" width="4.44140625" style="52" customWidth="1"/>
    <col min="14851" max="14851" width="26.5546875" style="52" customWidth="1"/>
    <col min="14852" max="14852" width="20" style="52" customWidth="1"/>
    <col min="14853" max="14853" width="14" style="52" customWidth="1"/>
    <col min="14854" max="14854" width="39.6640625" style="52" customWidth="1"/>
    <col min="14855" max="14855" width="12.6640625" style="52" customWidth="1"/>
    <col min="14856" max="14856" width="11" style="52"/>
    <col min="14857" max="14857" width="35" style="52" customWidth="1"/>
    <col min="14858" max="14858" width="10.5546875" style="52" customWidth="1"/>
    <col min="14859" max="15105" width="11" style="52"/>
    <col min="15106" max="15106" width="4.44140625" style="52" customWidth="1"/>
    <col min="15107" max="15107" width="26.5546875" style="52" customWidth="1"/>
    <col min="15108" max="15108" width="20" style="52" customWidth="1"/>
    <col min="15109" max="15109" width="14" style="52" customWidth="1"/>
    <col min="15110" max="15110" width="39.6640625" style="52" customWidth="1"/>
    <col min="15111" max="15111" width="12.6640625" style="52" customWidth="1"/>
    <col min="15112" max="15112" width="11" style="52"/>
    <col min="15113" max="15113" width="35" style="52" customWidth="1"/>
    <col min="15114" max="15114" width="10.5546875" style="52" customWidth="1"/>
    <col min="15115" max="15361" width="11" style="52"/>
    <col min="15362" max="15362" width="4.44140625" style="52" customWidth="1"/>
    <col min="15363" max="15363" width="26.5546875" style="52" customWidth="1"/>
    <col min="15364" max="15364" width="20" style="52" customWidth="1"/>
    <col min="15365" max="15365" width="14" style="52" customWidth="1"/>
    <col min="15366" max="15366" width="39.6640625" style="52" customWidth="1"/>
    <col min="15367" max="15367" width="12.6640625" style="52" customWidth="1"/>
    <col min="15368" max="15368" width="11" style="52"/>
    <col min="15369" max="15369" width="35" style="52" customWidth="1"/>
    <col min="15370" max="15370" width="10.5546875" style="52" customWidth="1"/>
    <col min="15371" max="15617" width="11" style="52"/>
    <col min="15618" max="15618" width="4.44140625" style="52" customWidth="1"/>
    <col min="15619" max="15619" width="26.5546875" style="52" customWidth="1"/>
    <col min="15620" max="15620" width="20" style="52" customWidth="1"/>
    <col min="15621" max="15621" width="14" style="52" customWidth="1"/>
    <col min="15622" max="15622" width="39.6640625" style="52" customWidth="1"/>
    <col min="15623" max="15623" width="12.6640625" style="52" customWidth="1"/>
    <col min="15624" max="15624" width="11" style="52"/>
    <col min="15625" max="15625" width="35" style="52" customWidth="1"/>
    <col min="15626" max="15626" width="10.5546875" style="52" customWidth="1"/>
    <col min="15627" max="15873" width="11" style="52"/>
    <col min="15874" max="15874" width="4.44140625" style="52" customWidth="1"/>
    <col min="15875" max="15875" width="26.5546875" style="52" customWidth="1"/>
    <col min="15876" max="15876" width="20" style="52" customWidth="1"/>
    <col min="15877" max="15877" width="14" style="52" customWidth="1"/>
    <col min="15878" max="15878" width="39.6640625" style="52" customWidth="1"/>
    <col min="15879" max="15879" width="12.6640625" style="52" customWidth="1"/>
    <col min="15880" max="15880" width="11" style="52"/>
    <col min="15881" max="15881" width="35" style="52" customWidth="1"/>
    <col min="15882" max="15882" width="10.5546875" style="52" customWidth="1"/>
    <col min="15883" max="16129" width="11" style="52"/>
    <col min="16130" max="16130" width="4.44140625" style="52" customWidth="1"/>
    <col min="16131" max="16131" width="26.5546875" style="52" customWidth="1"/>
    <col min="16132" max="16132" width="20" style="52" customWidth="1"/>
    <col min="16133" max="16133" width="14" style="52" customWidth="1"/>
    <col min="16134" max="16134" width="39.6640625" style="52" customWidth="1"/>
    <col min="16135" max="16135" width="12.6640625" style="52" customWidth="1"/>
    <col min="16136" max="16136" width="11" style="52"/>
    <col min="16137" max="16137" width="35" style="52" customWidth="1"/>
    <col min="16138" max="16138" width="10.5546875" style="52" customWidth="1"/>
    <col min="16139" max="16384" width="11" style="52"/>
  </cols>
  <sheetData>
    <row r="1" spans="1:21" x14ac:dyDescent="0.3"/>
    <row r="4" spans="1:21" x14ac:dyDescent="0.3">
      <c r="A4" s="51" t="s">
        <v>117</v>
      </c>
      <c r="B4" s="51"/>
      <c r="D4" s="434">
        <f>Übersicht!C4</f>
        <v>0</v>
      </c>
      <c r="E4" s="435"/>
      <c r="F4" s="15"/>
      <c r="G4" s="16"/>
      <c r="H4" s="16"/>
      <c r="I4" s="17"/>
      <c r="J4" s="17"/>
      <c r="K4" s="53"/>
      <c r="L4" s="53"/>
    </row>
    <row r="5" spans="1:21" x14ac:dyDescent="0.3">
      <c r="A5" s="51" t="s">
        <v>31</v>
      </c>
      <c r="B5" s="51"/>
      <c r="D5" s="436">
        <f>Übersicht!C5</f>
        <v>0</v>
      </c>
      <c r="E5" s="437"/>
      <c r="F5" s="437"/>
      <c r="G5" s="437"/>
      <c r="H5" s="437"/>
      <c r="I5" s="437"/>
      <c r="J5" s="438"/>
      <c r="K5" s="54"/>
      <c r="L5" s="54"/>
      <c r="M5" s="54"/>
      <c r="N5" s="54"/>
      <c r="O5" s="54"/>
      <c r="P5" s="54"/>
      <c r="Q5" s="54"/>
      <c r="R5" s="54"/>
      <c r="S5" s="54"/>
      <c r="T5" s="54"/>
      <c r="U5" s="54"/>
    </row>
    <row r="6" spans="1:21" x14ac:dyDescent="0.3">
      <c r="A6" s="51" t="s">
        <v>118</v>
      </c>
      <c r="B6" s="51"/>
      <c r="D6" s="436">
        <f>Übersicht!C6</f>
        <v>0</v>
      </c>
      <c r="E6" s="437"/>
      <c r="F6" s="437"/>
      <c r="G6" s="437"/>
      <c r="H6" s="437"/>
      <c r="I6" s="437"/>
      <c r="J6" s="438"/>
      <c r="K6" s="54"/>
      <c r="L6" s="54"/>
      <c r="M6" s="54"/>
      <c r="N6" s="54"/>
      <c r="O6" s="55"/>
      <c r="P6" s="55"/>
      <c r="Q6" s="55"/>
      <c r="R6" s="55"/>
      <c r="S6" s="55"/>
      <c r="T6" s="55"/>
      <c r="U6" s="55"/>
    </row>
    <row r="7" spans="1:21" x14ac:dyDescent="0.3">
      <c r="A7" s="51" t="s">
        <v>27</v>
      </c>
      <c r="B7" s="51"/>
      <c r="D7" s="19">
        <f>Übersicht!C7</f>
        <v>0</v>
      </c>
      <c r="E7" s="20">
        <f>Übersicht!D7</f>
        <v>0</v>
      </c>
      <c r="F7" s="18"/>
      <c r="G7" s="21"/>
      <c r="H7" s="22"/>
      <c r="I7" s="22"/>
      <c r="J7" s="49"/>
    </row>
    <row r="9" spans="1:21" ht="18.8" thickBot="1" x14ac:dyDescent="0.4">
      <c r="A9" s="56" t="s">
        <v>71</v>
      </c>
      <c r="B9" s="56"/>
      <c r="C9" s="57"/>
      <c r="D9" s="57"/>
    </row>
    <row r="10" spans="1:21" ht="21.6" customHeight="1" x14ac:dyDescent="0.3">
      <c r="A10" s="439" t="s">
        <v>23</v>
      </c>
      <c r="B10" s="440"/>
      <c r="C10" s="441"/>
      <c r="D10" s="441"/>
      <c r="E10" s="441"/>
      <c r="F10" s="441"/>
      <c r="G10" s="444" t="s">
        <v>44</v>
      </c>
      <c r="H10" s="441"/>
      <c r="I10" s="441"/>
      <c r="J10" s="445"/>
    </row>
    <row r="11" spans="1:21" ht="15.05" customHeight="1" thickBot="1" x14ac:dyDescent="0.35">
      <c r="A11" s="442"/>
      <c r="B11" s="443"/>
      <c r="C11" s="443"/>
      <c r="D11" s="443"/>
      <c r="E11" s="443"/>
      <c r="F11" s="443"/>
      <c r="G11" s="442"/>
      <c r="H11" s="443"/>
      <c r="I11" s="443"/>
      <c r="J11" s="446"/>
    </row>
    <row r="12" spans="1:21" ht="58.4" customHeight="1" thickBot="1" x14ac:dyDescent="0.35">
      <c r="A12" s="58" t="s">
        <v>43</v>
      </c>
      <c r="B12" s="59" t="s">
        <v>128</v>
      </c>
      <c r="C12" s="60" t="s">
        <v>54</v>
      </c>
      <c r="D12" s="60" t="s">
        <v>92</v>
      </c>
      <c r="E12" s="60" t="s">
        <v>55</v>
      </c>
      <c r="F12" s="320" t="s">
        <v>0</v>
      </c>
      <c r="G12" s="61" t="s">
        <v>55</v>
      </c>
      <c r="H12" s="447" t="s">
        <v>2</v>
      </c>
      <c r="I12" s="448"/>
      <c r="J12" s="449"/>
    </row>
    <row r="13" spans="1:21" x14ac:dyDescent="0.3">
      <c r="A13" s="200">
        <v>1</v>
      </c>
      <c r="B13" s="201"/>
      <c r="C13" s="202"/>
      <c r="D13" s="202"/>
      <c r="E13" s="203"/>
      <c r="F13" s="204"/>
      <c r="G13" s="62"/>
      <c r="H13" s="450"/>
      <c r="I13" s="451"/>
      <c r="J13" s="452"/>
    </row>
    <row r="14" spans="1:21" x14ac:dyDescent="0.3">
      <c r="A14" s="205">
        <v>2</v>
      </c>
      <c r="B14" s="201"/>
      <c r="C14" s="206"/>
      <c r="D14" s="207"/>
      <c r="E14" s="208"/>
      <c r="F14" s="209"/>
      <c r="G14" s="63"/>
      <c r="H14" s="428"/>
      <c r="I14" s="429"/>
      <c r="J14" s="430"/>
    </row>
    <row r="15" spans="1:21" x14ac:dyDescent="0.3">
      <c r="A15" s="205">
        <v>3</v>
      </c>
      <c r="B15" s="201"/>
      <c r="C15" s="206"/>
      <c r="D15" s="206"/>
      <c r="E15" s="208"/>
      <c r="F15" s="209"/>
      <c r="G15" s="63"/>
      <c r="H15" s="428"/>
      <c r="I15" s="429"/>
      <c r="J15" s="430"/>
    </row>
    <row r="16" spans="1:21" x14ac:dyDescent="0.3">
      <c r="A16" s="205">
        <v>4</v>
      </c>
      <c r="B16" s="201"/>
      <c r="C16" s="210"/>
      <c r="D16" s="210"/>
      <c r="E16" s="208"/>
      <c r="F16" s="209"/>
      <c r="G16" s="63"/>
      <c r="H16" s="428"/>
      <c r="I16" s="429"/>
      <c r="J16" s="430"/>
    </row>
    <row r="17" spans="1:14" x14ac:dyDescent="0.3">
      <c r="A17" s="205">
        <v>5</v>
      </c>
      <c r="B17" s="201"/>
      <c r="C17" s="210"/>
      <c r="D17" s="210"/>
      <c r="E17" s="208"/>
      <c r="F17" s="209"/>
      <c r="G17" s="63"/>
      <c r="H17" s="428"/>
      <c r="I17" s="429"/>
      <c r="J17" s="430"/>
    </row>
    <row r="18" spans="1:14" x14ac:dyDescent="0.3">
      <c r="A18" s="205">
        <v>6</v>
      </c>
      <c r="B18" s="201"/>
      <c r="C18" s="210"/>
      <c r="D18" s="210"/>
      <c r="E18" s="208"/>
      <c r="F18" s="209"/>
      <c r="G18" s="63"/>
      <c r="H18" s="428"/>
      <c r="I18" s="429"/>
      <c r="J18" s="430"/>
    </row>
    <row r="19" spans="1:14" x14ac:dyDescent="0.3">
      <c r="A19" s="205">
        <v>7</v>
      </c>
      <c r="B19" s="201"/>
      <c r="C19" s="210"/>
      <c r="D19" s="210"/>
      <c r="E19" s="208"/>
      <c r="F19" s="209"/>
      <c r="G19" s="63"/>
      <c r="H19" s="428"/>
      <c r="I19" s="429"/>
      <c r="J19" s="430"/>
    </row>
    <row r="20" spans="1:14" x14ac:dyDescent="0.3">
      <c r="A20" s="205">
        <v>8</v>
      </c>
      <c r="B20" s="201"/>
      <c r="C20" s="210"/>
      <c r="D20" s="210"/>
      <c r="E20" s="208"/>
      <c r="F20" s="209"/>
      <c r="G20" s="63"/>
      <c r="H20" s="428"/>
      <c r="I20" s="429"/>
      <c r="J20" s="430"/>
    </row>
    <row r="21" spans="1:14" x14ac:dyDescent="0.3">
      <c r="A21" s="205">
        <v>9</v>
      </c>
      <c r="B21" s="201"/>
      <c r="C21" s="210"/>
      <c r="D21" s="210"/>
      <c r="E21" s="208"/>
      <c r="F21" s="209"/>
      <c r="G21" s="63"/>
      <c r="H21" s="428"/>
      <c r="I21" s="429"/>
      <c r="J21" s="430"/>
    </row>
    <row r="22" spans="1:14" x14ac:dyDescent="0.3">
      <c r="A22" s="205">
        <v>10</v>
      </c>
      <c r="B22" s="201"/>
      <c r="C22" s="210"/>
      <c r="D22" s="210"/>
      <c r="E22" s="208"/>
      <c r="F22" s="209"/>
      <c r="G22" s="63"/>
      <c r="H22" s="428"/>
      <c r="I22" s="429"/>
      <c r="J22" s="430"/>
    </row>
    <row r="23" spans="1:14" x14ac:dyDescent="0.3">
      <c r="A23" s="211">
        <v>11</v>
      </c>
      <c r="B23" s="201"/>
      <c r="C23" s="210"/>
      <c r="D23" s="210"/>
      <c r="E23" s="212"/>
      <c r="F23" s="209"/>
      <c r="G23" s="63"/>
      <c r="H23" s="428"/>
      <c r="I23" s="429"/>
      <c r="J23" s="430"/>
    </row>
    <row r="24" spans="1:14" ht="15.65" thickBot="1" x14ac:dyDescent="0.35">
      <c r="A24" s="64" t="s">
        <v>45</v>
      </c>
      <c r="B24" s="213"/>
      <c r="C24" s="214"/>
      <c r="D24" s="215"/>
      <c r="E24" s="65">
        <f>SUM(E13:E23)</f>
        <v>0</v>
      </c>
      <c r="F24" s="216"/>
      <c r="G24" s="66">
        <f>SUM(G13:G23)</f>
        <v>0</v>
      </c>
      <c r="H24" s="431"/>
      <c r="I24" s="432"/>
      <c r="J24" s="433"/>
    </row>
    <row r="26" spans="1:14" ht="14.9" customHeight="1" thickBot="1" x14ac:dyDescent="0.35"/>
    <row r="27" spans="1:14" ht="15.65" hidden="1" thickBot="1" x14ac:dyDescent="0.35"/>
    <row r="28" spans="1:14" ht="15.65" hidden="1" thickBot="1" x14ac:dyDescent="0.35">
      <c r="A28" s="52" t="s">
        <v>45</v>
      </c>
    </row>
    <row r="29" spans="1:14" ht="15.65" hidden="1" thickBot="1" x14ac:dyDescent="0.35"/>
    <row r="30" spans="1:14" ht="70.150000000000006" customHeight="1" thickBot="1" x14ac:dyDescent="0.35">
      <c r="A30" s="423"/>
      <c r="B30" s="424"/>
      <c r="C30" s="424"/>
      <c r="D30" s="424"/>
      <c r="E30" s="424"/>
      <c r="F30" s="425"/>
      <c r="G30" s="67"/>
      <c r="H30" s="55"/>
      <c r="I30" s="55"/>
    </row>
    <row r="31" spans="1:14" x14ac:dyDescent="0.3">
      <c r="A31" s="52" t="s">
        <v>24</v>
      </c>
    </row>
    <row r="32" spans="1:14" ht="51.65" customHeight="1" x14ac:dyDescent="0.3">
      <c r="A32" s="426" t="s">
        <v>64</v>
      </c>
      <c r="B32" s="426"/>
      <c r="C32" s="427"/>
      <c r="D32" s="427"/>
      <c r="E32" s="427"/>
      <c r="F32" s="427"/>
      <c r="G32" s="427"/>
      <c r="H32" s="427"/>
      <c r="I32" s="427"/>
      <c r="J32" s="427"/>
      <c r="K32" s="321"/>
      <c r="L32" s="321"/>
      <c r="M32" s="321"/>
      <c r="N32" s="321"/>
    </row>
  </sheetData>
  <sheetProtection algorithmName="SHA-512" hashValue="pWHJ0euS5Ih3TXXguv1S4uF0MDl2XPe5leogLR70sTzFuGcM7QS+ePEvO6Wp207X1sBZ1emtTZr4YeD82o89+Q==" saltValue="8UmcHbY7LaStSJSyCvHbQw==" spinCount="100000" sheet="1" insertRows="0"/>
  <mergeCells count="20">
    <mergeCell ref="H18:J18"/>
    <mergeCell ref="D4:E4"/>
    <mergeCell ref="D5:J5"/>
    <mergeCell ref="D6:J6"/>
    <mergeCell ref="A10:F11"/>
    <mergeCell ref="G10:J11"/>
    <mergeCell ref="H12:J12"/>
    <mergeCell ref="H13:J13"/>
    <mergeCell ref="H14:J14"/>
    <mergeCell ref="H15:J15"/>
    <mergeCell ref="H16:J16"/>
    <mergeCell ref="H17:J17"/>
    <mergeCell ref="A30:F30"/>
    <mergeCell ref="A32:J32"/>
    <mergeCell ref="H19:J19"/>
    <mergeCell ref="H20:J20"/>
    <mergeCell ref="H21:J21"/>
    <mergeCell ref="H22:J22"/>
    <mergeCell ref="H23:J23"/>
    <mergeCell ref="H24:J24"/>
  </mergeCells>
  <pageMargins left="0.70866141732283472" right="0.70866141732283472" top="0.78740157480314965" bottom="0.78740157480314965" header="0.31496062992125984" footer="0.31496062992125984"/>
  <pageSetup paperSize="8" orientation="landscape" cellComments="asDisplayed"/>
  <headerFooter>
    <oddFooter>&amp;C&amp;9Belegsverzeichnis inkl. Soll-Ist-Vergleich; &amp;A</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Geschäftsbereich" xr:uid="{00000000-0002-0000-0200-000000000000}">
          <x14:formula1>
            <xm:f>dropdown!$A$1:$A$7</xm:f>
          </x14:formula1>
          <xm:sqref>B13:B23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1"/>
  <sheetViews>
    <sheetView view="pageBreakPreview" topLeftCell="A12" zoomScale="85" zoomScaleNormal="70" zoomScaleSheetLayoutView="85" zoomScalePageLayoutView="40" workbookViewId="0">
      <selection activeCell="D27" sqref="D27"/>
    </sheetView>
  </sheetViews>
  <sheetFormatPr baseColWidth="10" defaultColWidth="10.88671875" defaultRowHeight="15.05" x14ac:dyDescent="0.3"/>
  <cols>
    <col min="1" max="1" width="3.88671875" style="166" customWidth="1"/>
    <col min="2" max="2" width="18.6640625" style="166" customWidth="1"/>
    <col min="3" max="3" width="28.44140625" style="166" customWidth="1"/>
    <col min="4" max="4" width="27.109375" style="166" customWidth="1"/>
    <col min="5" max="6" width="12.6640625" style="166" customWidth="1"/>
    <col min="7" max="7" width="12.5546875" style="166" customWidth="1"/>
    <col min="8" max="8" width="12" style="166" customWidth="1"/>
    <col min="9" max="9" width="10.44140625" style="166" customWidth="1"/>
    <col min="10" max="11" width="10.88671875" style="166"/>
    <col min="12" max="12" width="12.109375" style="166" customWidth="1"/>
    <col min="13" max="13" width="10.109375" style="166" customWidth="1"/>
    <col min="14" max="14" width="11.44140625" style="166" customWidth="1"/>
    <col min="15" max="15" width="11.109375" style="166" customWidth="1"/>
    <col min="16" max="16" width="30.33203125" style="166" customWidth="1"/>
    <col min="17" max="19" width="10.88671875" style="166"/>
    <col min="20" max="20" width="28.44140625" style="166" customWidth="1"/>
    <col min="21" max="16384" width="10.88671875" style="166"/>
  </cols>
  <sheetData>
    <row r="1" spans="1:20" x14ac:dyDescent="0.3"/>
    <row r="6" spans="1:20" x14ac:dyDescent="0.3">
      <c r="A6" s="68" t="s">
        <v>117</v>
      </c>
      <c r="B6" s="68"/>
      <c r="D6" s="457">
        <f>Übersicht!C4</f>
        <v>0</v>
      </c>
      <c r="E6" s="458"/>
      <c r="F6" s="458"/>
      <c r="G6" s="459"/>
      <c r="H6" s="69"/>
      <c r="I6" s="69"/>
      <c r="J6" s="69"/>
      <c r="K6" s="69"/>
      <c r="L6" s="48"/>
      <c r="M6" s="48"/>
      <c r="N6" s="48"/>
      <c r="O6" s="48"/>
      <c r="P6" s="48"/>
      <c r="Q6" s="48"/>
      <c r="R6" s="48"/>
      <c r="S6" s="48"/>
    </row>
    <row r="7" spans="1:20" x14ac:dyDescent="0.3">
      <c r="A7" s="68" t="s">
        <v>31</v>
      </c>
      <c r="B7" s="68"/>
      <c r="D7" s="460">
        <f>Übersicht!C5</f>
        <v>0</v>
      </c>
      <c r="E7" s="461"/>
      <c r="F7" s="461"/>
      <c r="G7" s="461"/>
      <c r="H7" s="461"/>
      <c r="I7" s="461"/>
      <c r="J7" s="461"/>
      <c r="K7" s="461"/>
      <c r="L7" s="461"/>
      <c r="M7" s="461"/>
      <c r="N7" s="461"/>
      <c r="O7" s="461"/>
      <c r="P7" s="461"/>
      <c r="Q7" s="461"/>
      <c r="R7" s="461"/>
      <c r="S7" s="462"/>
    </row>
    <row r="8" spans="1:20" x14ac:dyDescent="0.3">
      <c r="A8" s="68" t="s">
        <v>30</v>
      </c>
      <c r="B8" s="68"/>
      <c r="D8" s="460">
        <f>Übersicht!C6</f>
        <v>0</v>
      </c>
      <c r="E8" s="461"/>
      <c r="F8" s="461"/>
      <c r="G8" s="461"/>
      <c r="H8" s="461"/>
      <c r="I8" s="461"/>
      <c r="J8" s="461"/>
      <c r="K8" s="461"/>
      <c r="L8" s="461"/>
      <c r="M8" s="461"/>
      <c r="N8" s="461"/>
      <c r="O8" s="461"/>
      <c r="P8" s="461"/>
      <c r="Q8" s="461"/>
      <c r="R8" s="461"/>
      <c r="S8" s="462"/>
    </row>
    <row r="9" spans="1:20" x14ac:dyDescent="0.3">
      <c r="A9" s="68" t="s">
        <v>27</v>
      </c>
      <c r="B9" s="68"/>
      <c r="D9" s="463">
        <f>Übersicht!C7</f>
        <v>0</v>
      </c>
      <c r="E9" s="464"/>
      <c r="F9" s="464"/>
      <c r="G9" s="465">
        <f>Übersicht!D7</f>
        <v>0</v>
      </c>
      <c r="H9" s="466"/>
      <c r="J9" s="68"/>
      <c r="M9" s="49"/>
      <c r="N9" s="49"/>
    </row>
    <row r="11" spans="1:20" ht="18.2" x14ac:dyDescent="0.35">
      <c r="A11" s="71" t="s">
        <v>74</v>
      </c>
      <c r="B11" s="71"/>
      <c r="C11" s="24"/>
    </row>
    <row r="12" spans="1:20" ht="8.3000000000000007" customHeight="1" thickBot="1" x14ac:dyDescent="0.35">
      <c r="A12" s="72"/>
      <c r="B12" s="38"/>
    </row>
    <row r="13" spans="1:20" ht="21.45" customHeight="1" x14ac:dyDescent="0.3">
      <c r="A13" s="467" t="s">
        <v>23</v>
      </c>
      <c r="B13" s="468"/>
      <c r="C13" s="468"/>
      <c r="D13" s="468"/>
      <c r="E13" s="468"/>
      <c r="F13" s="468"/>
      <c r="G13" s="468"/>
      <c r="H13" s="468"/>
      <c r="I13" s="468"/>
      <c r="J13" s="468"/>
      <c r="K13" s="468"/>
      <c r="L13" s="468"/>
      <c r="M13" s="468"/>
      <c r="N13" s="468"/>
      <c r="O13" s="468"/>
      <c r="P13" s="469"/>
      <c r="Q13" s="473" t="s">
        <v>44</v>
      </c>
      <c r="R13" s="474"/>
      <c r="S13" s="474"/>
      <c r="T13" s="475"/>
    </row>
    <row r="14" spans="1:20" ht="15.05" customHeight="1" thickBot="1" x14ac:dyDescent="0.35">
      <c r="A14" s="470"/>
      <c r="B14" s="471"/>
      <c r="C14" s="471"/>
      <c r="D14" s="471"/>
      <c r="E14" s="471"/>
      <c r="F14" s="471"/>
      <c r="G14" s="471"/>
      <c r="H14" s="471"/>
      <c r="I14" s="471"/>
      <c r="J14" s="471"/>
      <c r="K14" s="471"/>
      <c r="L14" s="471"/>
      <c r="M14" s="471"/>
      <c r="N14" s="471"/>
      <c r="O14" s="471"/>
      <c r="P14" s="472"/>
      <c r="Q14" s="476"/>
      <c r="R14" s="477"/>
      <c r="S14" s="477"/>
      <c r="T14" s="478"/>
    </row>
    <row r="15" spans="1:20" ht="83.15" customHeight="1" thickBot="1" x14ac:dyDescent="0.35">
      <c r="A15" s="73" t="s">
        <v>43</v>
      </c>
      <c r="B15" s="59" t="s">
        <v>128</v>
      </c>
      <c r="C15" s="74" t="s">
        <v>42</v>
      </c>
      <c r="D15" s="74" t="s">
        <v>41</v>
      </c>
      <c r="E15" s="74" t="s">
        <v>66</v>
      </c>
      <c r="F15" s="74" t="s">
        <v>67</v>
      </c>
      <c r="G15" s="74" t="s">
        <v>40</v>
      </c>
      <c r="H15" s="74" t="s">
        <v>39</v>
      </c>
      <c r="I15" s="74" t="s">
        <v>38</v>
      </c>
      <c r="J15" s="74" t="s">
        <v>37</v>
      </c>
      <c r="K15" s="75" t="s">
        <v>36</v>
      </c>
      <c r="L15" s="76" t="s">
        <v>35</v>
      </c>
      <c r="M15" s="77" t="s">
        <v>98</v>
      </c>
      <c r="N15" s="59" t="s">
        <v>68</v>
      </c>
      <c r="O15" s="59" t="s">
        <v>69</v>
      </c>
      <c r="P15" s="78" t="s">
        <v>2</v>
      </c>
      <c r="Q15" s="59" t="s">
        <v>34</v>
      </c>
      <c r="R15" s="74" t="s">
        <v>33</v>
      </c>
      <c r="S15" s="74" t="s">
        <v>32</v>
      </c>
      <c r="T15" s="78" t="s">
        <v>2</v>
      </c>
    </row>
    <row r="16" spans="1:20" x14ac:dyDescent="0.3">
      <c r="A16" s="217">
        <v>1</v>
      </c>
      <c r="B16" s="201"/>
      <c r="C16" s="218"/>
      <c r="D16" s="218"/>
      <c r="E16" s="219"/>
      <c r="F16" s="220"/>
      <c r="G16" s="221"/>
      <c r="H16" s="220"/>
      <c r="I16" s="222"/>
      <c r="J16" s="223"/>
      <c r="K16" s="224"/>
      <c r="L16" s="225"/>
      <c r="M16" s="226">
        <f>J16-I16</f>
        <v>0</v>
      </c>
      <c r="N16" s="227"/>
      <c r="O16" s="228"/>
      <c r="P16" s="229"/>
      <c r="Q16" s="79"/>
      <c r="R16" s="80"/>
      <c r="S16" s="80"/>
      <c r="T16" s="81"/>
    </row>
    <row r="17" spans="1:20" x14ac:dyDescent="0.3">
      <c r="A17" s="217">
        <v>2</v>
      </c>
      <c r="B17" s="201"/>
      <c r="C17" s="230"/>
      <c r="D17" s="230"/>
      <c r="E17" s="231"/>
      <c r="F17" s="231"/>
      <c r="G17" s="232"/>
      <c r="H17" s="231"/>
      <c r="I17" s="233"/>
      <c r="J17" s="192"/>
      <c r="K17" s="234"/>
      <c r="L17" s="235"/>
      <c r="M17" s="226">
        <f t="shared" ref="M17:M44" si="0">J17-I17</f>
        <v>0</v>
      </c>
      <c r="N17" s="236"/>
      <c r="O17" s="237"/>
      <c r="P17" s="238"/>
      <c r="Q17" s="82"/>
      <c r="R17" s="34"/>
      <c r="S17" s="34"/>
      <c r="T17" s="83"/>
    </row>
    <row r="18" spans="1:20" x14ac:dyDescent="0.3">
      <c r="A18" s="217">
        <v>3</v>
      </c>
      <c r="B18" s="201"/>
      <c r="C18" s="230"/>
      <c r="D18" s="230"/>
      <c r="E18" s="231"/>
      <c r="F18" s="231"/>
      <c r="G18" s="232"/>
      <c r="H18" s="231"/>
      <c r="I18" s="233"/>
      <c r="J18" s="192"/>
      <c r="K18" s="234"/>
      <c r="L18" s="235"/>
      <c r="M18" s="226">
        <f t="shared" si="0"/>
        <v>0</v>
      </c>
      <c r="N18" s="236"/>
      <c r="O18" s="237"/>
      <c r="P18" s="239"/>
      <c r="Q18" s="82"/>
      <c r="R18" s="34"/>
      <c r="S18" s="34"/>
      <c r="T18" s="83"/>
    </row>
    <row r="19" spans="1:20" x14ac:dyDescent="0.3">
      <c r="A19" s="217">
        <v>4</v>
      </c>
      <c r="B19" s="201"/>
      <c r="C19" s="230"/>
      <c r="D19" s="230"/>
      <c r="E19" s="231"/>
      <c r="F19" s="231"/>
      <c r="G19" s="232"/>
      <c r="H19" s="231"/>
      <c r="I19" s="233"/>
      <c r="J19" s="192"/>
      <c r="K19" s="234"/>
      <c r="L19" s="235"/>
      <c r="M19" s="226">
        <f t="shared" si="0"/>
        <v>0</v>
      </c>
      <c r="N19" s="236"/>
      <c r="O19" s="237"/>
      <c r="P19" s="240"/>
      <c r="Q19" s="82"/>
      <c r="R19" s="34"/>
      <c r="S19" s="34"/>
      <c r="T19" s="83"/>
    </row>
    <row r="20" spans="1:20" x14ac:dyDescent="0.3">
      <c r="A20" s="217">
        <v>5</v>
      </c>
      <c r="B20" s="201"/>
      <c r="C20" s="230"/>
      <c r="D20" s="230"/>
      <c r="E20" s="231"/>
      <c r="F20" s="231"/>
      <c r="G20" s="232"/>
      <c r="H20" s="231"/>
      <c r="I20" s="233"/>
      <c r="J20" s="192"/>
      <c r="K20" s="234"/>
      <c r="L20" s="235"/>
      <c r="M20" s="226">
        <f t="shared" si="0"/>
        <v>0</v>
      </c>
      <c r="N20" s="236"/>
      <c r="O20" s="237"/>
      <c r="P20" s="239"/>
      <c r="Q20" s="82"/>
      <c r="R20" s="34"/>
      <c r="S20" s="34"/>
      <c r="T20" s="83"/>
    </row>
    <row r="21" spans="1:20" x14ac:dyDescent="0.3">
      <c r="A21" s="217">
        <v>6</v>
      </c>
      <c r="B21" s="201"/>
      <c r="C21" s="230"/>
      <c r="D21" s="230"/>
      <c r="E21" s="231"/>
      <c r="F21" s="231"/>
      <c r="G21" s="232"/>
      <c r="H21" s="231"/>
      <c r="I21" s="233"/>
      <c r="J21" s="192"/>
      <c r="K21" s="234"/>
      <c r="L21" s="235"/>
      <c r="M21" s="226">
        <f t="shared" si="0"/>
        <v>0</v>
      </c>
      <c r="N21" s="236"/>
      <c r="O21" s="237"/>
      <c r="P21" s="239"/>
      <c r="Q21" s="82"/>
      <c r="R21" s="34"/>
      <c r="S21" s="34"/>
      <c r="T21" s="83"/>
    </row>
    <row r="22" spans="1:20" x14ac:dyDescent="0.3">
      <c r="A22" s="217">
        <v>7</v>
      </c>
      <c r="B22" s="201"/>
      <c r="C22" s="230"/>
      <c r="D22" s="230"/>
      <c r="E22" s="231"/>
      <c r="F22" s="231"/>
      <c r="G22" s="232"/>
      <c r="H22" s="231"/>
      <c r="I22" s="233"/>
      <c r="J22" s="192"/>
      <c r="K22" s="234"/>
      <c r="L22" s="235"/>
      <c r="M22" s="226">
        <f t="shared" si="0"/>
        <v>0</v>
      </c>
      <c r="N22" s="236"/>
      <c r="O22" s="237"/>
      <c r="P22" s="239"/>
      <c r="Q22" s="82"/>
      <c r="R22" s="34"/>
      <c r="S22" s="34"/>
      <c r="T22" s="83"/>
    </row>
    <row r="23" spans="1:20" x14ac:dyDescent="0.3">
      <c r="A23" s="217">
        <v>8</v>
      </c>
      <c r="B23" s="201"/>
      <c r="C23" s="230"/>
      <c r="D23" s="230"/>
      <c r="E23" s="231"/>
      <c r="F23" s="231"/>
      <c r="G23" s="232"/>
      <c r="H23" s="231"/>
      <c r="I23" s="233"/>
      <c r="J23" s="192"/>
      <c r="K23" s="234"/>
      <c r="L23" s="235"/>
      <c r="M23" s="226">
        <f t="shared" si="0"/>
        <v>0</v>
      </c>
      <c r="N23" s="236"/>
      <c r="O23" s="237"/>
      <c r="P23" s="240"/>
      <c r="Q23" s="82"/>
      <c r="R23" s="34"/>
      <c r="S23" s="34"/>
      <c r="T23" s="83"/>
    </row>
    <row r="24" spans="1:20" x14ac:dyDescent="0.3">
      <c r="A24" s="217">
        <v>9</v>
      </c>
      <c r="B24" s="201"/>
      <c r="C24" s="230"/>
      <c r="D24" s="230"/>
      <c r="E24" s="231"/>
      <c r="F24" s="231"/>
      <c r="G24" s="232"/>
      <c r="H24" s="231"/>
      <c r="I24" s="233"/>
      <c r="J24" s="192"/>
      <c r="K24" s="234"/>
      <c r="L24" s="235"/>
      <c r="M24" s="226">
        <f t="shared" si="0"/>
        <v>0</v>
      </c>
      <c r="N24" s="236"/>
      <c r="O24" s="237"/>
      <c r="P24" s="239"/>
      <c r="Q24" s="82"/>
      <c r="R24" s="34"/>
      <c r="S24" s="34"/>
      <c r="T24" s="83"/>
    </row>
    <row r="25" spans="1:20" ht="13.95" customHeight="1" x14ac:dyDescent="0.3">
      <c r="A25" s="217">
        <v>10</v>
      </c>
      <c r="B25" s="201"/>
      <c r="C25" s="230"/>
      <c r="D25" s="230"/>
      <c r="E25" s="231"/>
      <c r="F25" s="231"/>
      <c r="G25" s="232"/>
      <c r="H25" s="231"/>
      <c r="I25" s="233"/>
      <c r="J25" s="192"/>
      <c r="K25" s="234"/>
      <c r="L25" s="235"/>
      <c r="M25" s="226">
        <f t="shared" si="0"/>
        <v>0</v>
      </c>
      <c r="N25" s="236"/>
      <c r="O25" s="237"/>
      <c r="P25" s="239"/>
      <c r="Q25" s="82"/>
      <c r="R25" s="34"/>
      <c r="S25" s="34"/>
      <c r="T25" s="83"/>
    </row>
    <row r="26" spans="1:20" x14ac:dyDescent="0.3">
      <c r="A26" s="217">
        <v>11</v>
      </c>
      <c r="B26" s="201"/>
      <c r="C26" s="230"/>
      <c r="D26" s="230"/>
      <c r="E26" s="231"/>
      <c r="F26" s="231"/>
      <c r="G26" s="232"/>
      <c r="H26" s="231"/>
      <c r="I26" s="233"/>
      <c r="J26" s="192"/>
      <c r="K26" s="234"/>
      <c r="L26" s="235"/>
      <c r="M26" s="226">
        <f t="shared" si="0"/>
        <v>0</v>
      </c>
      <c r="N26" s="236"/>
      <c r="O26" s="237"/>
      <c r="P26" s="241"/>
      <c r="Q26" s="82"/>
      <c r="R26" s="34"/>
      <c r="S26" s="34"/>
      <c r="T26" s="83"/>
    </row>
    <row r="27" spans="1:20" x14ac:dyDescent="0.3">
      <c r="A27" s="217">
        <v>12</v>
      </c>
      <c r="B27" s="201"/>
      <c r="C27" s="230"/>
      <c r="D27" s="230"/>
      <c r="E27" s="231"/>
      <c r="F27" s="231"/>
      <c r="G27" s="232"/>
      <c r="H27" s="231"/>
      <c r="I27" s="233"/>
      <c r="J27" s="192"/>
      <c r="K27" s="234"/>
      <c r="L27" s="235"/>
      <c r="M27" s="226">
        <f t="shared" si="0"/>
        <v>0</v>
      </c>
      <c r="N27" s="236"/>
      <c r="O27" s="237"/>
      <c r="P27" s="239"/>
      <c r="Q27" s="82"/>
      <c r="R27" s="34"/>
      <c r="S27" s="34"/>
      <c r="T27" s="83"/>
    </row>
    <row r="28" spans="1:20" x14ac:dyDescent="0.3">
      <c r="A28" s="217">
        <v>13</v>
      </c>
      <c r="B28" s="201"/>
      <c r="C28" s="230"/>
      <c r="D28" s="230"/>
      <c r="E28" s="231"/>
      <c r="F28" s="231"/>
      <c r="G28" s="232"/>
      <c r="H28" s="231"/>
      <c r="I28" s="233"/>
      <c r="J28" s="192"/>
      <c r="K28" s="234"/>
      <c r="L28" s="235"/>
      <c r="M28" s="226">
        <f t="shared" si="0"/>
        <v>0</v>
      </c>
      <c r="N28" s="236"/>
      <c r="O28" s="237"/>
      <c r="P28" s="239"/>
      <c r="Q28" s="82"/>
      <c r="R28" s="34"/>
      <c r="S28" s="34"/>
      <c r="T28" s="83"/>
    </row>
    <row r="29" spans="1:20" x14ac:dyDescent="0.3">
      <c r="A29" s="217">
        <v>14</v>
      </c>
      <c r="B29" s="201"/>
      <c r="C29" s="230"/>
      <c r="D29" s="230"/>
      <c r="E29" s="231"/>
      <c r="F29" s="231"/>
      <c r="G29" s="232"/>
      <c r="H29" s="231"/>
      <c r="I29" s="233"/>
      <c r="J29" s="192"/>
      <c r="K29" s="234"/>
      <c r="L29" s="235"/>
      <c r="M29" s="226">
        <f t="shared" si="0"/>
        <v>0</v>
      </c>
      <c r="N29" s="236"/>
      <c r="O29" s="237"/>
      <c r="P29" s="239"/>
      <c r="Q29" s="82"/>
      <c r="R29" s="34"/>
      <c r="S29" s="34"/>
      <c r="T29" s="83"/>
    </row>
    <row r="30" spans="1:20" x14ac:dyDescent="0.3">
      <c r="A30" s="217">
        <v>15</v>
      </c>
      <c r="B30" s="201"/>
      <c r="C30" s="230"/>
      <c r="D30" s="230"/>
      <c r="E30" s="231"/>
      <c r="F30" s="231"/>
      <c r="G30" s="232"/>
      <c r="H30" s="231"/>
      <c r="I30" s="233"/>
      <c r="J30" s="192"/>
      <c r="K30" s="234"/>
      <c r="L30" s="235"/>
      <c r="M30" s="226">
        <f t="shared" si="0"/>
        <v>0</v>
      </c>
      <c r="N30" s="236"/>
      <c r="O30" s="237"/>
      <c r="P30" s="239"/>
      <c r="Q30" s="82"/>
      <c r="R30" s="34"/>
      <c r="S30" s="34"/>
      <c r="T30" s="83"/>
    </row>
    <row r="31" spans="1:20" x14ac:dyDescent="0.3">
      <c r="A31" s="217">
        <v>16</v>
      </c>
      <c r="B31" s="201"/>
      <c r="C31" s="230"/>
      <c r="D31" s="230"/>
      <c r="E31" s="231"/>
      <c r="F31" s="231"/>
      <c r="G31" s="232"/>
      <c r="H31" s="231"/>
      <c r="I31" s="233"/>
      <c r="J31" s="192"/>
      <c r="K31" s="234"/>
      <c r="L31" s="235"/>
      <c r="M31" s="226">
        <f t="shared" si="0"/>
        <v>0</v>
      </c>
      <c r="N31" s="236"/>
      <c r="O31" s="237"/>
      <c r="P31" s="239"/>
      <c r="Q31" s="82"/>
      <c r="R31" s="34"/>
      <c r="S31" s="34"/>
      <c r="T31" s="83"/>
    </row>
    <row r="32" spans="1:20" x14ac:dyDescent="0.3">
      <c r="A32" s="217">
        <v>17</v>
      </c>
      <c r="B32" s="201"/>
      <c r="C32" s="230"/>
      <c r="D32" s="230"/>
      <c r="E32" s="231"/>
      <c r="F32" s="231"/>
      <c r="G32" s="232"/>
      <c r="H32" s="231"/>
      <c r="I32" s="233"/>
      <c r="J32" s="192"/>
      <c r="K32" s="234"/>
      <c r="L32" s="235"/>
      <c r="M32" s="226">
        <f t="shared" si="0"/>
        <v>0</v>
      </c>
      <c r="N32" s="236"/>
      <c r="O32" s="237"/>
      <c r="P32" s="239"/>
      <c r="Q32" s="82"/>
      <c r="R32" s="34"/>
      <c r="S32" s="34"/>
      <c r="T32" s="83"/>
    </row>
    <row r="33" spans="1:20" x14ac:dyDescent="0.3">
      <c r="A33" s="217">
        <v>18</v>
      </c>
      <c r="B33" s="201"/>
      <c r="C33" s="230"/>
      <c r="D33" s="230"/>
      <c r="E33" s="231"/>
      <c r="F33" s="231"/>
      <c r="G33" s="232"/>
      <c r="H33" s="231"/>
      <c r="I33" s="233"/>
      <c r="J33" s="192"/>
      <c r="K33" s="234"/>
      <c r="L33" s="235"/>
      <c r="M33" s="226">
        <f t="shared" si="0"/>
        <v>0</v>
      </c>
      <c r="N33" s="236"/>
      <c r="O33" s="237"/>
      <c r="P33" s="239"/>
      <c r="Q33" s="82"/>
      <c r="R33" s="34"/>
      <c r="S33" s="34"/>
      <c r="T33" s="83"/>
    </row>
    <row r="34" spans="1:20" x14ac:dyDescent="0.3">
      <c r="A34" s="217">
        <v>19</v>
      </c>
      <c r="B34" s="201"/>
      <c r="C34" s="242"/>
      <c r="D34" s="242"/>
      <c r="E34" s="231"/>
      <c r="F34" s="231"/>
      <c r="G34" s="243"/>
      <c r="H34" s="244"/>
      <c r="I34" s="233"/>
      <c r="J34" s="192"/>
      <c r="K34" s="234"/>
      <c r="L34" s="245"/>
      <c r="M34" s="226">
        <f t="shared" si="0"/>
        <v>0</v>
      </c>
      <c r="N34" s="236"/>
      <c r="O34" s="237"/>
      <c r="P34" s="239"/>
      <c r="Q34" s="82"/>
      <c r="R34" s="34"/>
      <c r="S34" s="34"/>
      <c r="T34" s="83"/>
    </row>
    <row r="35" spans="1:20" x14ac:dyDescent="0.3">
      <c r="A35" s="217">
        <v>20</v>
      </c>
      <c r="B35" s="201"/>
      <c r="C35" s="242"/>
      <c r="D35" s="242"/>
      <c r="E35" s="231"/>
      <c r="F35" s="231"/>
      <c r="G35" s="243"/>
      <c r="H35" s="244"/>
      <c r="I35" s="233"/>
      <c r="J35" s="192"/>
      <c r="K35" s="234"/>
      <c r="L35" s="245"/>
      <c r="M35" s="226">
        <f t="shared" si="0"/>
        <v>0</v>
      </c>
      <c r="N35" s="236"/>
      <c r="O35" s="237"/>
      <c r="P35" s="239"/>
      <c r="Q35" s="82"/>
      <c r="R35" s="34"/>
      <c r="S35" s="34"/>
      <c r="T35" s="83"/>
    </row>
    <row r="36" spans="1:20" x14ac:dyDescent="0.3">
      <c r="A36" s="217">
        <v>21</v>
      </c>
      <c r="B36" s="201"/>
      <c r="C36" s="242"/>
      <c r="D36" s="242"/>
      <c r="E36" s="231"/>
      <c r="F36" s="231"/>
      <c r="G36" s="243"/>
      <c r="H36" s="244"/>
      <c r="I36" s="233"/>
      <c r="J36" s="192"/>
      <c r="K36" s="234"/>
      <c r="L36" s="245"/>
      <c r="M36" s="226">
        <f t="shared" si="0"/>
        <v>0</v>
      </c>
      <c r="N36" s="236"/>
      <c r="O36" s="237"/>
      <c r="P36" s="239"/>
      <c r="Q36" s="82"/>
      <c r="R36" s="34"/>
      <c r="S36" s="34"/>
      <c r="T36" s="83"/>
    </row>
    <row r="37" spans="1:20" x14ac:dyDescent="0.3">
      <c r="A37" s="217">
        <v>22</v>
      </c>
      <c r="B37" s="201"/>
      <c r="C37" s="242"/>
      <c r="D37" s="242"/>
      <c r="E37" s="231"/>
      <c r="F37" s="231"/>
      <c r="G37" s="243"/>
      <c r="H37" s="244"/>
      <c r="I37" s="233"/>
      <c r="J37" s="192"/>
      <c r="K37" s="234"/>
      <c r="L37" s="245"/>
      <c r="M37" s="226">
        <f t="shared" si="0"/>
        <v>0</v>
      </c>
      <c r="N37" s="236"/>
      <c r="O37" s="237"/>
      <c r="P37" s="239"/>
      <c r="Q37" s="82"/>
      <c r="R37" s="34"/>
      <c r="S37" s="34"/>
      <c r="T37" s="83"/>
    </row>
    <row r="38" spans="1:20" x14ac:dyDescent="0.3">
      <c r="A38" s="217">
        <v>23</v>
      </c>
      <c r="B38" s="201"/>
      <c r="C38" s="242"/>
      <c r="D38" s="242"/>
      <c r="E38" s="231"/>
      <c r="F38" s="231"/>
      <c r="G38" s="243"/>
      <c r="H38" s="244"/>
      <c r="I38" s="233"/>
      <c r="J38" s="192"/>
      <c r="K38" s="234"/>
      <c r="L38" s="245"/>
      <c r="M38" s="226">
        <f t="shared" si="0"/>
        <v>0</v>
      </c>
      <c r="N38" s="236"/>
      <c r="O38" s="237"/>
      <c r="P38" s="239"/>
      <c r="Q38" s="82"/>
      <c r="R38" s="34"/>
      <c r="S38" s="34"/>
      <c r="T38" s="83"/>
    </row>
    <row r="39" spans="1:20" x14ac:dyDescent="0.3">
      <c r="A39" s="217">
        <v>24</v>
      </c>
      <c r="B39" s="201"/>
      <c r="C39" s="242"/>
      <c r="D39" s="242"/>
      <c r="E39" s="231"/>
      <c r="F39" s="231"/>
      <c r="G39" s="243"/>
      <c r="H39" s="244"/>
      <c r="I39" s="233"/>
      <c r="J39" s="192"/>
      <c r="K39" s="234"/>
      <c r="L39" s="245"/>
      <c r="M39" s="226">
        <f t="shared" si="0"/>
        <v>0</v>
      </c>
      <c r="N39" s="236"/>
      <c r="O39" s="237"/>
      <c r="P39" s="239"/>
      <c r="Q39" s="82"/>
      <c r="R39" s="34"/>
      <c r="S39" s="34"/>
      <c r="T39" s="83"/>
    </row>
    <row r="40" spans="1:20" x14ac:dyDescent="0.3">
      <c r="A40" s="217">
        <v>25</v>
      </c>
      <c r="B40" s="201"/>
      <c r="C40" s="242"/>
      <c r="D40" s="242"/>
      <c r="E40" s="231"/>
      <c r="F40" s="231"/>
      <c r="G40" s="243"/>
      <c r="H40" s="244"/>
      <c r="I40" s="233"/>
      <c r="J40" s="192"/>
      <c r="K40" s="234"/>
      <c r="L40" s="245"/>
      <c r="M40" s="226">
        <f t="shared" si="0"/>
        <v>0</v>
      </c>
      <c r="N40" s="236"/>
      <c r="O40" s="237"/>
      <c r="P40" s="239"/>
      <c r="Q40" s="82"/>
      <c r="R40" s="34"/>
      <c r="S40" s="34"/>
      <c r="T40" s="83"/>
    </row>
    <row r="41" spans="1:20" x14ac:dyDescent="0.3">
      <c r="A41" s="217">
        <v>26</v>
      </c>
      <c r="B41" s="201"/>
      <c r="C41" s="246"/>
      <c r="D41" s="246"/>
      <c r="E41" s="231"/>
      <c r="F41" s="231"/>
      <c r="G41" s="243"/>
      <c r="H41" s="244"/>
      <c r="I41" s="233"/>
      <c r="J41" s="192"/>
      <c r="K41" s="234"/>
      <c r="L41" s="245"/>
      <c r="M41" s="226">
        <f t="shared" si="0"/>
        <v>0</v>
      </c>
      <c r="N41" s="236"/>
      <c r="O41" s="237"/>
      <c r="P41" s="239"/>
      <c r="Q41" s="82"/>
      <c r="R41" s="34"/>
      <c r="S41" s="34"/>
      <c r="T41" s="83"/>
    </row>
    <row r="42" spans="1:20" x14ac:dyDescent="0.3">
      <c r="A42" s="217">
        <v>27</v>
      </c>
      <c r="B42" s="201"/>
      <c r="C42" s="246"/>
      <c r="D42" s="246"/>
      <c r="E42" s="231"/>
      <c r="F42" s="231"/>
      <c r="G42" s="243"/>
      <c r="H42" s="244"/>
      <c r="I42" s="233"/>
      <c r="J42" s="192"/>
      <c r="K42" s="234"/>
      <c r="L42" s="245"/>
      <c r="M42" s="226">
        <f t="shared" si="0"/>
        <v>0</v>
      </c>
      <c r="N42" s="236"/>
      <c r="O42" s="237"/>
      <c r="P42" s="239"/>
      <c r="Q42" s="82"/>
      <c r="R42" s="34"/>
      <c r="S42" s="34"/>
      <c r="T42" s="83"/>
    </row>
    <row r="43" spans="1:20" x14ac:dyDescent="0.3">
      <c r="A43" s="217">
        <v>28</v>
      </c>
      <c r="B43" s="201"/>
      <c r="C43" s="246"/>
      <c r="D43" s="246"/>
      <c r="E43" s="231"/>
      <c r="F43" s="231"/>
      <c r="G43" s="243"/>
      <c r="H43" s="244"/>
      <c r="I43" s="233"/>
      <c r="J43" s="192"/>
      <c r="K43" s="234"/>
      <c r="L43" s="245"/>
      <c r="M43" s="226">
        <f t="shared" si="0"/>
        <v>0</v>
      </c>
      <c r="N43" s="236"/>
      <c r="O43" s="237"/>
      <c r="P43" s="239"/>
      <c r="Q43" s="82"/>
      <c r="R43" s="34"/>
      <c r="S43" s="34"/>
      <c r="T43" s="83"/>
    </row>
    <row r="44" spans="1:20" ht="15.65" thickBot="1" x14ac:dyDescent="0.35">
      <c r="A44" s="217">
        <v>29</v>
      </c>
      <c r="B44" s="247"/>
      <c r="C44" s="248"/>
      <c r="D44" s="248"/>
      <c r="E44" s="249"/>
      <c r="F44" s="249"/>
      <c r="G44" s="250"/>
      <c r="H44" s="251"/>
      <c r="I44" s="252"/>
      <c r="J44" s="197"/>
      <c r="K44" s="253"/>
      <c r="L44" s="254"/>
      <c r="M44" s="226">
        <f t="shared" si="0"/>
        <v>0</v>
      </c>
      <c r="N44" s="255"/>
      <c r="O44" s="256"/>
      <c r="P44" s="257"/>
      <c r="Q44" s="82"/>
      <c r="R44" s="34"/>
      <c r="S44" s="34"/>
      <c r="T44" s="83"/>
    </row>
    <row r="45" spans="1:20" ht="25.2" customHeight="1" thickBot="1" x14ac:dyDescent="0.35">
      <c r="A45" s="84" t="s">
        <v>60</v>
      </c>
      <c r="B45" s="258"/>
      <c r="C45" s="258"/>
      <c r="D45" s="258"/>
      <c r="E45" s="258"/>
      <c r="F45" s="258"/>
      <c r="G45" s="258"/>
      <c r="H45" s="258"/>
      <c r="I45" s="258"/>
      <c r="J45" s="158">
        <f>SUM(J16:J44)</f>
        <v>0</v>
      </c>
      <c r="K45" s="158">
        <f>SUM(K16:K44)</f>
        <v>0</v>
      </c>
      <c r="L45" s="158"/>
      <c r="M45" s="158">
        <f>SUM(M16:M44)</f>
        <v>0</v>
      </c>
      <c r="N45" s="158">
        <f>SUM(N16:N44)</f>
        <v>0</v>
      </c>
      <c r="O45" s="158">
        <f>SUM(O16:O44)</f>
        <v>0</v>
      </c>
      <c r="P45" s="259"/>
      <c r="Q45" s="85">
        <f>SUM(Q16:Q44)</f>
        <v>0</v>
      </c>
      <c r="R45" s="41">
        <f>SUM(R16:R44)</f>
        <v>0</v>
      </c>
      <c r="S45" s="41">
        <f>SUM(S16:S44)</f>
        <v>0</v>
      </c>
      <c r="T45" s="86"/>
    </row>
    <row r="46" spans="1:20" ht="15.65" thickBot="1" x14ac:dyDescent="0.35"/>
    <row r="47" spans="1:20" ht="79.55" customHeight="1" thickBot="1" x14ac:dyDescent="0.35">
      <c r="A47" s="453"/>
      <c r="B47" s="454"/>
      <c r="C47" s="454"/>
      <c r="D47" s="454"/>
      <c r="E47" s="454"/>
      <c r="F47" s="454"/>
      <c r="G47" s="454"/>
      <c r="H47" s="454"/>
      <c r="I47" s="455"/>
    </row>
    <row r="48" spans="1:20" x14ac:dyDescent="0.3">
      <c r="A48" s="166" t="s">
        <v>24</v>
      </c>
    </row>
    <row r="49" spans="1:13" ht="54.65" customHeight="1" x14ac:dyDescent="0.3">
      <c r="A49" s="456" t="s">
        <v>64</v>
      </c>
      <c r="B49" s="456"/>
      <c r="C49" s="413"/>
      <c r="D49" s="413"/>
      <c r="E49" s="413"/>
      <c r="F49" s="413"/>
      <c r="G49" s="413"/>
      <c r="H49" s="413"/>
      <c r="I49" s="413"/>
      <c r="J49" s="413"/>
      <c r="K49" s="167"/>
      <c r="L49" s="167"/>
      <c r="M49" s="167"/>
    </row>
    <row r="58" spans="1:13" ht="15.05" customHeight="1" x14ac:dyDescent="0.3"/>
    <row r="59" spans="1:13" ht="14.9" customHeight="1" x14ac:dyDescent="0.3"/>
    <row r="60" spans="1:13" ht="14.9" customHeight="1" x14ac:dyDescent="0.3"/>
    <row r="61" spans="1:13" ht="14.9" customHeight="1" x14ac:dyDescent="0.3"/>
  </sheetData>
  <sheetProtection algorithmName="SHA-512" hashValue="vfUCUKmC693qWfOq57thfZIez+zb+zQ0CeHA6nfXFNN2oDaA9YdgzCH109FaegJB7lsOMRbuC2YmxYiZnEYEvQ==" saltValue="/cI+/PnL6Ztr7QWjH9DnMg==" spinCount="100000" sheet="1" insertRows="0"/>
  <mergeCells count="9">
    <mergeCell ref="A47:I47"/>
    <mergeCell ref="A49:J49"/>
    <mergeCell ref="D6:G6"/>
    <mergeCell ref="D7:S7"/>
    <mergeCell ref="D8:S8"/>
    <mergeCell ref="D9:F9"/>
    <mergeCell ref="G9:H9"/>
    <mergeCell ref="A13:P14"/>
    <mergeCell ref="Q13:T14"/>
  </mergeCells>
  <pageMargins left="0.70866141732283472" right="0.70866141732283472" top="0.78740157480314965" bottom="0.78740157480314965" header="0.31496062992125984" footer="0.31496062992125984"/>
  <pageSetup paperSize="8" scale="66" orientation="landscape" cellComments="asDisplayed"/>
  <headerFooter>
    <oddFooter>&amp;C&amp;9&amp;F, &amp;A</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Geschäftsbereich" xr:uid="{00000000-0002-0000-0300-000000000000}">
          <x14:formula1>
            <xm:f>dropdown!$A$1:$A$7</xm:f>
          </x14:formula1>
          <xm:sqref>B16:B44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1"/>
  <sheetViews>
    <sheetView view="pageBreakPreview" zoomScale="85" zoomScaleNormal="70" zoomScaleSheetLayoutView="85" zoomScalePageLayoutView="40" workbookViewId="0">
      <selection activeCell="B21" sqref="B21"/>
    </sheetView>
  </sheetViews>
  <sheetFormatPr baseColWidth="10" defaultColWidth="10.88671875" defaultRowHeight="15.05" x14ac:dyDescent="0.3"/>
  <cols>
    <col min="1" max="1" width="3.88671875" style="166" customWidth="1"/>
    <col min="2" max="2" width="19" style="166" customWidth="1"/>
    <col min="3" max="3" width="28.44140625" style="166" customWidth="1"/>
    <col min="4" max="4" width="37.33203125" style="166" customWidth="1"/>
    <col min="5" max="6" width="11.33203125" style="166" customWidth="1"/>
    <col min="7" max="7" width="12.5546875" style="166" customWidth="1"/>
    <col min="8" max="8" width="12" style="166" customWidth="1"/>
    <col min="9" max="9" width="10.44140625" style="166" customWidth="1"/>
    <col min="10" max="11" width="10.88671875" style="166"/>
    <col min="12" max="12" width="11" style="166" customWidth="1"/>
    <col min="13" max="13" width="10.109375" style="166" customWidth="1"/>
    <col min="14" max="14" width="11.44140625" style="166" customWidth="1"/>
    <col min="15" max="15" width="11.109375" style="166" customWidth="1"/>
    <col min="16" max="16" width="30.33203125" style="166" customWidth="1"/>
    <col min="17" max="19" width="10.88671875" style="166"/>
    <col min="20" max="20" width="28.44140625" style="166" customWidth="1"/>
    <col min="21" max="16384" width="10.88671875" style="166"/>
  </cols>
  <sheetData>
    <row r="1" spans="1:20" x14ac:dyDescent="0.3"/>
    <row r="6" spans="1:20" x14ac:dyDescent="0.3">
      <c r="A6" s="68" t="s">
        <v>117</v>
      </c>
      <c r="B6" s="68"/>
      <c r="D6" s="457">
        <f>Übersicht!C4</f>
        <v>0</v>
      </c>
      <c r="E6" s="458"/>
      <c r="F6" s="458"/>
      <c r="G6" s="459"/>
      <c r="H6" s="69"/>
      <c r="I6" s="69"/>
      <c r="J6" s="69"/>
      <c r="K6" s="69"/>
      <c r="L6" s="48"/>
      <c r="M6" s="48"/>
      <c r="N6" s="48"/>
      <c r="O6" s="48"/>
      <c r="P6" s="48"/>
      <c r="Q6" s="48"/>
      <c r="R6" s="48"/>
      <c r="S6" s="48"/>
    </row>
    <row r="7" spans="1:20" x14ac:dyDescent="0.3">
      <c r="A7" s="68" t="s">
        <v>31</v>
      </c>
      <c r="B7" s="68"/>
      <c r="D7" s="460">
        <f>Übersicht!C5</f>
        <v>0</v>
      </c>
      <c r="E7" s="461"/>
      <c r="F7" s="461"/>
      <c r="G7" s="461"/>
      <c r="H7" s="461"/>
      <c r="I7" s="461"/>
      <c r="J7" s="461"/>
      <c r="K7" s="461"/>
      <c r="L7" s="461"/>
      <c r="M7" s="461"/>
      <c r="N7" s="461"/>
      <c r="O7" s="461"/>
      <c r="P7" s="461"/>
      <c r="Q7" s="461"/>
      <c r="R7" s="461"/>
      <c r="S7" s="462"/>
    </row>
    <row r="8" spans="1:20" x14ac:dyDescent="0.3">
      <c r="A8" s="68" t="s">
        <v>30</v>
      </c>
      <c r="B8" s="68"/>
      <c r="D8" s="460">
        <f>Übersicht!C6</f>
        <v>0</v>
      </c>
      <c r="E8" s="461"/>
      <c r="F8" s="461"/>
      <c r="G8" s="461"/>
      <c r="H8" s="461"/>
      <c r="I8" s="461"/>
      <c r="J8" s="461"/>
      <c r="K8" s="461"/>
      <c r="L8" s="461"/>
      <c r="M8" s="461"/>
      <c r="N8" s="461"/>
      <c r="O8" s="461"/>
      <c r="P8" s="461"/>
      <c r="Q8" s="461"/>
      <c r="R8" s="461"/>
      <c r="S8" s="462"/>
    </row>
    <row r="9" spans="1:20" x14ac:dyDescent="0.3">
      <c r="A9" s="68" t="s">
        <v>27</v>
      </c>
      <c r="B9" s="68"/>
      <c r="D9" s="463">
        <f>Übersicht!C7</f>
        <v>0</v>
      </c>
      <c r="E9" s="464"/>
      <c r="F9" s="464"/>
      <c r="G9" s="465">
        <f>Übersicht!D7</f>
        <v>0</v>
      </c>
      <c r="H9" s="466"/>
      <c r="J9" s="39"/>
      <c r="K9" s="26"/>
      <c r="L9" s="26"/>
      <c r="M9" s="49"/>
      <c r="N9" s="49"/>
    </row>
    <row r="11" spans="1:20" ht="18.2" x14ac:dyDescent="0.35">
      <c r="A11" s="71" t="s">
        <v>58</v>
      </c>
      <c r="B11" s="71"/>
      <c r="C11" s="24"/>
    </row>
    <row r="12" spans="1:20" ht="8.3000000000000007" customHeight="1" thickBot="1" x14ac:dyDescent="0.35">
      <c r="A12" s="72"/>
      <c r="B12" s="38"/>
    </row>
    <row r="13" spans="1:20" ht="21.45" customHeight="1" x14ac:dyDescent="0.3">
      <c r="A13" s="467" t="s">
        <v>23</v>
      </c>
      <c r="B13" s="468"/>
      <c r="C13" s="468"/>
      <c r="D13" s="468"/>
      <c r="E13" s="468"/>
      <c r="F13" s="468"/>
      <c r="G13" s="468"/>
      <c r="H13" s="468"/>
      <c r="I13" s="468"/>
      <c r="J13" s="468"/>
      <c r="K13" s="468"/>
      <c r="L13" s="468"/>
      <c r="M13" s="468"/>
      <c r="N13" s="468"/>
      <c r="O13" s="468"/>
      <c r="P13" s="469"/>
      <c r="Q13" s="473" t="s">
        <v>44</v>
      </c>
      <c r="R13" s="474"/>
      <c r="S13" s="474"/>
      <c r="T13" s="475"/>
    </row>
    <row r="14" spans="1:20" ht="15.05" customHeight="1" thickBot="1" x14ac:dyDescent="0.35">
      <c r="A14" s="470"/>
      <c r="B14" s="471"/>
      <c r="C14" s="471"/>
      <c r="D14" s="471"/>
      <c r="E14" s="471"/>
      <c r="F14" s="471"/>
      <c r="G14" s="471"/>
      <c r="H14" s="471"/>
      <c r="I14" s="471"/>
      <c r="J14" s="471"/>
      <c r="K14" s="471"/>
      <c r="L14" s="471"/>
      <c r="M14" s="471"/>
      <c r="N14" s="471"/>
      <c r="O14" s="471"/>
      <c r="P14" s="472"/>
      <c r="Q14" s="476"/>
      <c r="R14" s="477"/>
      <c r="S14" s="477"/>
      <c r="T14" s="478"/>
    </row>
    <row r="15" spans="1:20" ht="83.15" customHeight="1" thickBot="1" x14ac:dyDescent="0.35">
      <c r="A15" s="73" t="s">
        <v>43</v>
      </c>
      <c r="B15" s="59" t="s">
        <v>128</v>
      </c>
      <c r="C15" s="74" t="s">
        <v>42</v>
      </c>
      <c r="D15" s="74" t="s">
        <v>41</v>
      </c>
      <c r="E15" s="74" t="s">
        <v>66</v>
      </c>
      <c r="F15" s="74" t="s">
        <v>67</v>
      </c>
      <c r="G15" s="74" t="s">
        <v>40</v>
      </c>
      <c r="H15" s="74" t="s">
        <v>39</v>
      </c>
      <c r="I15" s="74" t="s">
        <v>38</v>
      </c>
      <c r="J15" s="74" t="s">
        <v>37</v>
      </c>
      <c r="K15" s="75" t="s">
        <v>36</v>
      </c>
      <c r="L15" s="76" t="s">
        <v>35</v>
      </c>
      <c r="M15" s="77" t="s">
        <v>98</v>
      </c>
      <c r="N15" s="59" t="s">
        <v>68</v>
      </c>
      <c r="O15" s="59" t="s">
        <v>69</v>
      </c>
      <c r="P15" s="78" t="s">
        <v>2</v>
      </c>
      <c r="Q15" s="59" t="s">
        <v>34</v>
      </c>
      <c r="R15" s="74" t="s">
        <v>33</v>
      </c>
      <c r="S15" s="74" t="s">
        <v>32</v>
      </c>
      <c r="T15" s="78" t="s">
        <v>2</v>
      </c>
    </row>
    <row r="16" spans="1:20" x14ac:dyDescent="0.3">
      <c r="A16" s="217">
        <v>1</v>
      </c>
      <c r="B16" s="201"/>
      <c r="C16" s="260"/>
      <c r="D16" s="260"/>
      <c r="E16" s="220"/>
      <c r="F16" s="220"/>
      <c r="G16" s="261"/>
      <c r="H16" s="220"/>
      <c r="I16" s="222"/>
      <c r="J16" s="223"/>
      <c r="K16" s="224"/>
      <c r="L16" s="225"/>
      <c r="M16" s="226">
        <f>J16-I16</f>
        <v>0</v>
      </c>
      <c r="N16" s="227"/>
      <c r="O16" s="228"/>
      <c r="P16" s="229"/>
      <c r="Q16" s="79"/>
      <c r="R16" s="80"/>
      <c r="S16" s="80"/>
      <c r="T16" s="81"/>
    </row>
    <row r="17" spans="1:20" x14ac:dyDescent="0.3">
      <c r="A17" s="217">
        <v>2</v>
      </c>
      <c r="B17" s="201"/>
      <c r="C17" s="262"/>
      <c r="D17" s="262"/>
      <c r="E17" s="231"/>
      <c r="F17" s="231"/>
      <c r="G17" s="263"/>
      <c r="H17" s="231"/>
      <c r="I17" s="233"/>
      <c r="J17" s="192"/>
      <c r="K17" s="234"/>
      <c r="L17" s="235"/>
      <c r="M17" s="226">
        <f t="shared" ref="M17:M44" si="0">J17-I17</f>
        <v>0</v>
      </c>
      <c r="N17" s="236"/>
      <c r="O17" s="237"/>
      <c r="P17" s="239"/>
      <c r="Q17" s="82"/>
      <c r="R17" s="34"/>
      <c r="S17" s="34"/>
      <c r="T17" s="83"/>
    </row>
    <row r="18" spans="1:20" x14ac:dyDescent="0.3">
      <c r="A18" s="217">
        <v>3</v>
      </c>
      <c r="B18" s="201"/>
      <c r="C18" s="262"/>
      <c r="D18" s="262"/>
      <c r="E18" s="231"/>
      <c r="F18" s="231"/>
      <c r="G18" s="263"/>
      <c r="H18" s="231"/>
      <c r="I18" s="233"/>
      <c r="J18" s="192"/>
      <c r="K18" s="234"/>
      <c r="L18" s="235"/>
      <c r="M18" s="226">
        <f t="shared" si="0"/>
        <v>0</v>
      </c>
      <c r="N18" s="236"/>
      <c r="O18" s="237"/>
      <c r="P18" s="239"/>
      <c r="Q18" s="82"/>
      <c r="R18" s="34"/>
      <c r="S18" s="34"/>
      <c r="T18" s="83"/>
    </row>
    <row r="19" spans="1:20" x14ac:dyDescent="0.3">
      <c r="A19" s="217">
        <v>4</v>
      </c>
      <c r="B19" s="201"/>
      <c r="C19" s="262"/>
      <c r="D19" s="262"/>
      <c r="E19" s="231"/>
      <c r="F19" s="231"/>
      <c r="G19" s="263"/>
      <c r="H19" s="231"/>
      <c r="I19" s="233"/>
      <c r="J19" s="192"/>
      <c r="K19" s="234"/>
      <c r="L19" s="235"/>
      <c r="M19" s="226">
        <f t="shared" si="0"/>
        <v>0</v>
      </c>
      <c r="N19" s="236"/>
      <c r="O19" s="237"/>
      <c r="P19" s="239"/>
      <c r="Q19" s="82"/>
      <c r="R19" s="34"/>
      <c r="S19" s="34"/>
      <c r="T19" s="83"/>
    </row>
    <row r="20" spans="1:20" x14ac:dyDescent="0.3">
      <c r="A20" s="217">
        <v>5</v>
      </c>
      <c r="B20" s="201"/>
      <c r="C20" s="262"/>
      <c r="D20" s="262"/>
      <c r="E20" s="231"/>
      <c r="F20" s="231"/>
      <c r="G20" s="263"/>
      <c r="H20" s="231"/>
      <c r="I20" s="233"/>
      <c r="J20" s="192"/>
      <c r="K20" s="234"/>
      <c r="L20" s="235"/>
      <c r="M20" s="226">
        <f t="shared" si="0"/>
        <v>0</v>
      </c>
      <c r="N20" s="236"/>
      <c r="O20" s="237"/>
      <c r="P20" s="239"/>
      <c r="Q20" s="82"/>
      <c r="R20" s="34"/>
      <c r="S20" s="34"/>
      <c r="T20" s="83"/>
    </row>
    <row r="21" spans="1:20" x14ac:dyDescent="0.3">
      <c r="A21" s="217">
        <v>6</v>
      </c>
      <c r="B21" s="201"/>
      <c r="C21" s="246"/>
      <c r="D21" s="246"/>
      <c r="E21" s="231"/>
      <c r="F21" s="231"/>
      <c r="G21" s="243"/>
      <c r="H21" s="244"/>
      <c r="I21" s="233"/>
      <c r="J21" s="192"/>
      <c r="K21" s="234"/>
      <c r="L21" s="245"/>
      <c r="M21" s="226">
        <f t="shared" si="0"/>
        <v>0</v>
      </c>
      <c r="N21" s="236"/>
      <c r="O21" s="237"/>
      <c r="P21" s="239"/>
      <c r="Q21" s="82"/>
      <c r="R21" s="34"/>
      <c r="S21" s="34"/>
      <c r="T21" s="83"/>
    </row>
    <row r="22" spans="1:20" x14ac:dyDescent="0.3">
      <c r="A22" s="217">
        <v>7</v>
      </c>
      <c r="B22" s="201"/>
      <c r="C22" s="246"/>
      <c r="D22" s="246"/>
      <c r="E22" s="231"/>
      <c r="F22" s="231"/>
      <c r="G22" s="243"/>
      <c r="H22" s="244"/>
      <c r="I22" s="233"/>
      <c r="J22" s="192"/>
      <c r="K22" s="234"/>
      <c r="L22" s="245"/>
      <c r="M22" s="226">
        <f t="shared" si="0"/>
        <v>0</v>
      </c>
      <c r="N22" s="236"/>
      <c r="O22" s="237"/>
      <c r="P22" s="239"/>
      <c r="Q22" s="82"/>
      <c r="R22" s="34"/>
      <c r="S22" s="34"/>
      <c r="T22" s="83"/>
    </row>
    <row r="23" spans="1:20" x14ac:dyDescent="0.3">
      <c r="A23" s="217">
        <v>8</v>
      </c>
      <c r="B23" s="201"/>
      <c r="C23" s="246"/>
      <c r="D23" s="246"/>
      <c r="E23" s="231"/>
      <c r="F23" s="231"/>
      <c r="G23" s="243"/>
      <c r="H23" s="244"/>
      <c r="I23" s="233"/>
      <c r="J23" s="192"/>
      <c r="K23" s="234"/>
      <c r="L23" s="245"/>
      <c r="M23" s="226">
        <f t="shared" si="0"/>
        <v>0</v>
      </c>
      <c r="N23" s="236"/>
      <c r="O23" s="237"/>
      <c r="P23" s="239"/>
      <c r="Q23" s="82"/>
      <c r="R23" s="34"/>
      <c r="S23" s="34"/>
      <c r="T23" s="83"/>
    </row>
    <row r="24" spans="1:20" x14ac:dyDescent="0.3">
      <c r="A24" s="217">
        <v>9</v>
      </c>
      <c r="B24" s="201"/>
      <c r="C24" s="246"/>
      <c r="D24" s="246"/>
      <c r="E24" s="231"/>
      <c r="F24" s="231"/>
      <c r="G24" s="243"/>
      <c r="H24" s="244"/>
      <c r="I24" s="233"/>
      <c r="J24" s="192"/>
      <c r="K24" s="234"/>
      <c r="L24" s="245"/>
      <c r="M24" s="226">
        <f t="shared" si="0"/>
        <v>0</v>
      </c>
      <c r="N24" s="236"/>
      <c r="O24" s="237"/>
      <c r="P24" s="239"/>
      <c r="Q24" s="82"/>
      <c r="R24" s="34"/>
      <c r="S24" s="34"/>
      <c r="T24" s="83"/>
    </row>
    <row r="25" spans="1:20" ht="13.95" customHeight="1" x14ac:dyDescent="0.3">
      <c r="A25" s="217">
        <v>10</v>
      </c>
      <c r="B25" s="201"/>
      <c r="C25" s="246"/>
      <c r="D25" s="246"/>
      <c r="E25" s="231"/>
      <c r="F25" s="231"/>
      <c r="G25" s="243"/>
      <c r="H25" s="244"/>
      <c r="I25" s="233"/>
      <c r="J25" s="192"/>
      <c r="K25" s="234"/>
      <c r="L25" s="245"/>
      <c r="M25" s="226">
        <f t="shared" si="0"/>
        <v>0</v>
      </c>
      <c r="N25" s="236"/>
      <c r="O25" s="237"/>
      <c r="P25" s="239"/>
      <c r="Q25" s="82"/>
      <c r="R25" s="34"/>
      <c r="S25" s="34"/>
      <c r="T25" s="83"/>
    </row>
    <row r="26" spans="1:20" x14ac:dyDescent="0.3">
      <c r="A26" s="217">
        <v>11</v>
      </c>
      <c r="B26" s="201"/>
      <c r="C26" s="246"/>
      <c r="D26" s="246"/>
      <c r="E26" s="231"/>
      <c r="F26" s="231"/>
      <c r="G26" s="243"/>
      <c r="H26" s="244"/>
      <c r="I26" s="233"/>
      <c r="J26" s="192"/>
      <c r="K26" s="234"/>
      <c r="L26" s="245"/>
      <c r="M26" s="226">
        <f t="shared" si="0"/>
        <v>0</v>
      </c>
      <c r="N26" s="236"/>
      <c r="O26" s="237"/>
      <c r="P26" s="239"/>
      <c r="Q26" s="82"/>
      <c r="R26" s="34"/>
      <c r="S26" s="34"/>
      <c r="T26" s="83"/>
    </row>
    <row r="27" spans="1:20" x14ac:dyDescent="0.3">
      <c r="A27" s="217">
        <v>12</v>
      </c>
      <c r="B27" s="201"/>
      <c r="C27" s="246"/>
      <c r="D27" s="246"/>
      <c r="E27" s="231"/>
      <c r="F27" s="231"/>
      <c r="G27" s="243"/>
      <c r="H27" s="244"/>
      <c r="I27" s="233"/>
      <c r="J27" s="192"/>
      <c r="K27" s="234"/>
      <c r="L27" s="245"/>
      <c r="M27" s="226">
        <f t="shared" si="0"/>
        <v>0</v>
      </c>
      <c r="N27" s="236"/>
      <c r="O27" s="237"/>
      <c r="P27" s="239"/>
      <c r="Q27" s="82"/>
      <c r="R27" s="34"/>
      <c r="S27" s="34"/>
      <c r="T27" s="83"/>
    </row>
    <row r="28" spans="1:20" x14ac:dyDescent="0.3">
      <c r="A28" s="217">
        <v>13</v>
      </c>
      <c r="B28" s="201"/>
      <c r="C28" s="246"/>
      <c r="D28" s="246"/>
      <c r="E28" s="231"/>
      <c r="F28" s="231"/>
      <c r="G28" s="243"/>
      <c r="H28" s="244"/>
      <c r="I28" s="233"/>
      <c r="J28" s="192"/>
      <c r="K28" s="234"/>
      <c r="L28" s="245"/>
      <c r="M28" s="226">
        <f t="shared" si="0"/>
        <v>0</v>
      </c>
      <c r="N28" s="236"/>
      <c r="O28" s="237"/>
      <c r="P28" s="239"/>
      <c r="Q28" s="82"/>
      <c r="R28" s="34"/>
      <c r="S28" s="34"/>
      <c r="T28" s="83"/>
    </row>
    <row r="29" spans="1:20" x14ac:dyDescent="0.3">
      <c r="A29" s="217">
        <v>14</v>
      </c>
      <c r="B29" s="201"/>
      <c r="C29" s="246"/>
      <c r="D29" s="246"/>
      <c r="E29" s="231"/>
      <c r="F29" s="231"/>
      <c r="G29" s="243"/>
      <c r="H29" s="244"/>
      <c r="I29" s="233"/>
      <c r="J29" s="192"/>
      <c r="K29" s="234"/>
      <c r="L29" s="245"/>
      <c r="M29" s="226">
        <f t="shared" si="0"/>
        <v>0</v>
      </c>
      <c r="N29" s="236"/>
      <c r="O29" s="237"/>
      <c r="P29" s="239"/>
      <c r="Q29" s="82"/>
      <c r="R29" s="34"/>
      <c r="S29" s="34"/>
      <c r="T29" s="83"/>
    </row>
    <row r="30" spans="1:20" x14ac:dyDescent="0.3">
      <c r="A30" s="217">
        <v>15</v>
      </c>
      <c r="B30" s="201"/>
      <c r="C30" s="246"/>
      <c r="D30" s="246"/>
      <c r="E30" s="231"/>
      <c r="F30" s="231"/>
      <c r="G30" s="243"/>
      <c r="H30" s="244"/>
      <c r="I30" s="233"/>
      <c r="J30" s="192"/>
      <c r="K30" s="234"/>
      <c r="L30" s="245"/>
      <c r="M30" s="226">
        <f t="shared" si="0"/>
        <v>0</v>
      </c>
      <c r="N30" s="236"/>
      <c r="O30" s="237"/>
      <c r="P30" s="239"/>
      <c r="Q30" s="82"/>
      <c r="R30" s="34"/>
      <c r="S30" s="34"/>
      <c r="T30" s="83"/>
    </row>
    <row r="31" spans="1:20" x14ac:dyDescent="0.3">
      <c r="A31" s="217">
        <v>16</v>
      </c>
      <c r="B31" s="201"/>
      <c r="C31" s="246"/>
      <c r="D31" s="246"/>
      <c r="E31" s="231"/>
      <c r="F31" s="231"/>
      <c r="G31" s="243"/>
      <c r="H31" s="244"/>
      <c r="I31" s="233"/>
      <c r="J31" s="192"/>
      <c r="K31" s="234"/>
      <c r="L31" s="245"/>
      <c r="M31" s="226">
        <f t="shared" si="0"/>
        <v>0</v>
      </c>
      <c r="N31" s="236"/>
      <c r="O31" s="237"/>
      <c r="P31" s="239"/>
      <c r="Q31" s="82"/>
      <c r="R31" s="34"/>
      <c r="S31" s="34"/>
      <c r="T31" s="83"/>
    </row>
    <row r="32" spans="1:20" x14ac:dyDescent="0.3">
      <c r="A32" s="217">
        <v>17</v>
      </c>
      <c r="B32" s="201"/>
      <c r="C32" s="246"/>
      <c r="D32" s="246"/>
      <c r="E32" s="231"/>
      <c r="F32" s="231"/>
      <c r="G32" s="243"/>
      <c r="H32" s="244"/>
      <c r="I32" s="233"/>
      <c r="J32" s="192"/>
      <c r="K32" s="234"/>
      <c r="L32" s="245"/>
      <c r="M32" s="226">
        <f t="shared" si="0"/>
        <v>0</v>
      </c>
      <c r="N32" s="236"/>
      <c r="O32" s="237"/>
      <c r="P32" s="239"/>
      <c r="Q32" s="82"/>
      <c r="R32" s="34"/>
      <c r="S32" s="34"/>
      <c r="T32" s="83"/>
    </row>
    <row r="33" spans="1:20" x14ac:dyDescent="0.3">
      <c r="A33" s="217">
        <v>18</v>
      </c>
      <c r="B33" s="201"/>
      <c r="C33" s="246"/>
      <c r="D33" s="246"/>
      <c r="E33" s="231"/>
      <c r="F33" s="231"/>
      <c r="G33" s="243"/>
      <c r="H33" s="244"/>
      <c r="I33" s="233"/>
      <c r="J33" s="192"/>
      <c r="K33" s="234"/>
      <c r="L33" s="245"/>
      <c r="M33" s="226">
        <f t="shared" si="0"/>
        <v>0</v>
      </c>
      <c r="N33" s="236"/>
      <c r="O33" s="237"/>
      <c r="P33" s="239"/>
      <c r="Q33" s="82"/>
      <c r="R33" s="34"/>
      <c r="S33" s="34"/>
      <c r="T33" s="83"/>
    </row>
    <row r="34" spans="1:20" x14ac:dyDescent="0.3">
      <c r="A34" s="217">
        <v>19</v>
      </c>
      <c r="B34" s="201"/>
      <c r="C34" s="246"/>
      <c r="D34" s="246"/>
      <c r="E34" s="231"/>
      <c r="F34" s="231"/>
      <c r="G34" s="243"/>
      <c r="H34" s="244"/>
      <c r="I34" s="233"/>
      <c r="J34" s="192"/>
      <c r="K34" s="234"/>
      <c r="L34" s="245"/>
      <c r="M34" s="226">
        <f t="shared" si="0"/>
        <v>0</v>
      </c>
      <c r="N34" s="236"/>
      <c r="O34" s="237"/>
      <c r="P34" s="239"/>
      <c r="Q34" s="82"/>
      <c r="R34" s="34"/>
      <c r="S34" s="34"/>
      <c r="T34" s="83"/>
    </row>
    <row r="35" spans="1:20" x14ac:dyDescent="0.3">
      <c r="A35" s="217">
        <v>20</v>
      </c>
      <c r="B35" s="201"/>
      <c r="C35" s="246"/>
      <c r="D35" s="246"/>
      <c r="E35" s="231"/>
      <c r="F35" s="231"/>
      <c r="G35" s="243"/>
      <c r="H35" s="244"/>
      <c r="I35" s="233"/>
      <c r="J35" s="192"/>
      <c r="K35" s="234"/>
      <c r="L35" s="245"/>
      <c r="M35" s="226">
        <f t="shared" si="0"/>
        <v>0</v>
      </c>
      <c r="N35" s="236"/>
      <c r="O35" s="237"/>
      <c r="P35" s="239"/>
      <c r="Q35" s="82"/>
      <c r="R35" s="34"/>
      <c r="S35" s="34"/>
      <c r="T35" s="83"/>
    </row>
    <row r="36" spans="1:20" x14ac:dyDescent="0.3">
      <c r="A36" s="217">
        <v>21</v>
      </c>
      <c r="B36" s="201"/>
      <c r="C36" s="246"/>
      <c r="D36" s="246"/>
      <c r="E36" s="231"/>
      <c r="F36" s="231"/>
      <c r="G36" s="243"/>
      <c r="H36" s="244"/>
      <c r="I36" s="233"/>
      <c r="J36" s="192"/>
      <c r="K36" s="234"/>
      <c r="L36" s="245"/>
      <c r="M36" s="226">
        <f t="shared" si="0"/>
        <v>0</v>
      </c>
      <c r="N36" s="236"/>
      <c r="O36" s="237"/>
      <c r="P36" s="239"/>
      <c r="Q36" s="82"/>
      <c r="R36" s="34"/>
      <c r="S36" s="34"/>
      <c r="T36" s="83"/>
    </row>
    <row r="37" spans="1:20" x14ac:dyDescent="0.3">
      <c r="A37" s="217">
        <v>22</v>
      </c>
      <c r="B37" s="201"/>
      <c r="C37" s="246"/>
      <c r="D37" s="246"/>
      <c r="E37" s="231"/>
      <c r="F37" s="231"/>
      <c r="G37" s="243"/>
      <c r="H37" s="244"/>
      <c r="I37" s="233"/>
      <c r="J37" s="192"/>
      <c r="K37" s="234"/>
      <c r="L37" s="245"/>
      <c r="M37" s="226">
        <f t="shared" si="0"/>
        <v>0</v>
      </c>
      <c r="N37" s="236"/>
      <c r="O37" s="237"/>
      <c r="P37" s="239"/>
      <c r="Q37" s="82"/>
      <c r="R37" s="34"/>
      <c r="S37" s="34"/>
      <c r="T37" s="83"/>
    </row>
    <row r="38" spans="1:20" x14ac:dyDescent="0.3">
      <c r="A38" s="217">
        <v>23</v>
      </c>
      <c r="B38" s="201"/>
      <c r="C38" s="246"/>
      <c r="D38" s="246"/>
      <c r="E38" s="231"/>
      <c r="F38" s="231"/>
      <c r="G38" s="243"/>
      <c r="H38" s="244"/>
      <c r="I38" s="233"/>
      <c r="J38" s="192"/>
      <c r="K38" s="234"/>
      <c r="L38" s="245"/>
      <c r="M38" s="226">
        <f t="shared" si="0"/>
        <v>0</v>
      </c>
      <c r="N38" s="236"/>
      <c r="O38" s="237"/>
      <c r="P38" s="239"/>
      <c r="Q38" s="82"/>
      <c r="R38" s="34"/>
      <c r="S38" s="34"/>
      <c r="T38" s="83"/>
    </row>
    <row r="39" spans="1:20" x14ac:dyDescent="0.3">
      <c r="A39" s="217">
        <v>24</v>
      </c>
      <c r="B39" s="201"/>
      <c r="C39" s="246"/>
      <c r="D39" s="246"/>
      <c r="E39" s="231"/>
      <c r="F39" s="231"/>
      <c r="G39" s="243"/>
      <c r="H39" s="244"/>
      <c r="I39" s="233"/>
      <c r="J39" s="192"/>
      <c r="K39" s="234"/>
      <c r="L39" s="245"/>
      <c r="M39" s="226">
        <f t="shared" si="0"/>
        <v>0</v>
      </c>
      <c r="N39" s="236"/>
      <c r="O39" s="237"/>
      <c r="P39" s="239"/>
      <c r="Q39" s="82"/>
      <c r="R39" s="34"/>
      <c r="S39" s="34"/>
      <c r="T39" s="83"/>
    </row>
    <row r="40" spans="1:20" x14ac:dyDescent="0.3">
      <c r="A40" s="217">
        <v>25</v>
      </c>
      <c r="B40" s="201"/>
      <c r="C40" s="246"/>
      <c r="D40" s="246"/>
      <c r="E40" s="231"/>
      <c r="F40" s="231"/>
      <c r="G40" s="243"/>
      <c r="H40" s="244"/>
      <c r="I40" s="233"/>
      <c r="J40" s="192"/>
      <c r="K40" s="234"/>
      <c r="L40" s="245"/>
      <c r="M40" s="226">
        <f t="shared" si="0"/>
        <v>0</v>
      </c>
      <c r="N40" s="236"/>
      <c r="O40" s="237"/>
      <c r="P40" s="239"/>
      <c r="Q40" s="82"/>
      <c r="R40" s="34"/>
      <c r="S40" s="34"/>
      <c r="T40" s="83"/>
    </row>
    <row r="41" spans="1:20" x14ac:dyDescent="0.3">
      <c r="A41" s="217">
        <v>26</v>
      </c>
      <c r="B41" s="201"/>
      <c r="C41" s="246"/>
      <c r="D41" s="246"/>
      <c r="E41" s="231"/>
      <c r="F41" s="231"/>
      <c r="G41" s="243"/>
      <c r="H41" s="244"/>
      <c r="I41" s="233"/>
      <c r="J41" s="192"/>
      <c r="K41" s="234"/>
      <c r="L41" s="245"/>
      <c r="M41" s="226">
        <f t="shared" si="0"/>
        <v>0</v>
      </c>
      <c r="N41" s="236"/>
      <c r="O41" s="237"/>
      <c r="P41" s="239"/>
      <c r="Q41" s="82"/>
      <c r="R41" s="34"/>
      <c r="S41" s="34"/>
      <c r="T41" s="83"/>
    </row>
    <row r="42" spans="1:20" x14ac:dyDescent="0.3">
      <c r="A42" s="217">
        <v>27</v>
      </c>
      <c r="B42" s="201"/>
      <c r="C42" s="246"/>
      <c r="D42" s="246"/>
      <c r="E42" s="231"/>
      <c r="F42" s="231"/>
      <c r="G42" s="243"/>
      <c r="H42" s="244"/>
      <c r="I42" s="233"/>
      <c r="J42" s="192"/>
      <c r="K42" s="234"/>
      <c r="L42" s="245"/>
      <c r="M42" s="226">
        <f t="shared" si="0"/>
        <v>0</v>
      </c>
      <c r="N42" s="236"/>
      <c r="O42" s="237"/>
      <c r="P42" s="239"/>
      <c r="Q42" s="82"/>
      <c r="R42" s="34"/>
      <c r="S42" s="34"/>
      <c r="T42" s="83"/>
    </row>
    <row r="43" spans="1:20" x14ac:dyDescent="0.3">
      <c r="A43" s="217">
        <v>28</v>
      </c>
      <c r="B43" s="201"/>
      <c r="C43" s="246"/>
      <c r="D43" s="246"/>
      <c r="E43" s="231"/>
      <c r="F43" s="231"/>
      <c r="G43" s="243"/>
      <c r="H43" s="244"/>
      <c r="I43" s="233"/>
      <c r="J43" s="192"/>
      <c r="K43" s="234"/>
      <c r="L43" s="245"/>
      <c r="M43" s="226">
        <f t="shared" si="0"/>
        <v>0</v>
      </c>
      <c r="N43" s="236"/>
      <c r="O43" s="237"/>
      <c r="P43" s="239"/>
      <c r="Q43" s="82"/>
      <c r="R43" s="34"/>
      <c r="S43" s="34"/>
      <c r="T43" s="83"/>
    </row>
    <row r="44" spans="1:20" ht="15.65" thickBot="1" x14ac:dyDescent="0.35">
      <c r="A44" s="217">
        <v>29</v>
      </c>
      <c r="B44" s="247"/>
      <c r="C44" s="248"/>
      <c r="D44" s="248"/>
      <c r="E44" s="249"/>
      <c r="F44" s="249"/>
      <c r="G44" s="250"/>
      <c r="H44" s="251"/>
      <c r="I44" s="264"/>
      <c r="J44" s="197"/>
      <c r="K44" s="253"/>
      <c r="L44" s="254"/>
      <c r="M44" s="226">
        <f t="shared" si="0"/>
        <v>0</v>
      </c>
      <c r="N44" s="255"/>
      <c r="O44" s="256"/>
      <c r="P44" s="257"/>
      <c r="Q44" s="82"/>
      <c r="R44" s="34"/>
      <c r="S44" s="34"/>
      <c r="T44" s="83"/>
    </row>
    <row r="45" spans="1:20" ht="25.2" customHeight="1" thickBot="1" x14ac:dyDescent="0.35">
      <c r="A45" s="265" t="s">
        <v>59</v>
      </c>
      <c r="B45" s="258"/>
      <c r="C45" s="258"/>
      <c r="D45" s="258"/>
      <c r="E45" s="258"/>
      <c r="F45" s="258"/>
      <c r="G45" s="258"/>
      <c r="H45" s="258"/>
      <c r="I45" s="266"/>
      <c r="J45" s="158">
        <f>SUM(J16:J44)</f>
        <v>0</v>
      </c>
      <c r="K45" s="158">
        <f>SUM(K16:K44)</f>
        <v>0</v>
      </c>
      <c r="L45" s="158"/>
      <c r="M45" s="158">
        <f>SUM(M16:M44)</f>
        <v>0</v>
      </c>
      <c r="N45" s="158">
        <f>SUM(N16:N44)</f>
        <v>0</v>
      </c>
      <c r="O45" s="158">
        <f>SUM(O16:O44)</f>
        <v>0</v>
      </c>
      <c r="P45" s="259"/>
      <c r="Q45" s="85">
        <f>SUM(Q16:Q44)</f>
        <v>0</v>
      </c>
      <c r="R45" s="41">
        <f>SUM(R16:R44)</f>
        <v>0</v>
      </c>
      <c r="S45" s="41">
        <f>SUM(S16:S44)</f>
        <v>0</v>
      </c>
      <c r="T45" s="86"/>
    </row>
    <row r="46" spans="1:20" ht="15.65" thickBot="1" x14ac:dyDescent="0.35"/>
    <row r="47" spans="1:20" ht="79.55" customHeight="1" thickBot="1" x14ac:dyDescent="0.35">
      <c r="A47" s="453"/>
      <c r="B47" s="454"/>
      <c r="C47" s="454"/>
      <c r="D47" s="454"/>
      <c r="E47" s="454"/>
      <c r="F47" s="454"/>
      <c r="G47" s="454"/>
      <c r="H47" s="454"/>
      <c r="I47" s="455"/>
    </row>
    <row r="48" spans="1:20" x14ac:dyDescent="0.3">
      <c r="A48" s="166" t="s">
        <v>24</v>
      </c>
    </row>
    <row r="49" spans="1:13" ht="54.65" customHeight="1" x14ac:dyDescent="0.3">
      <c r="A49" s="456" t="s">
        <v>64</v>
      </c>
      <c r="B49" s="456"/>
      <c r="C49" s="413"/>
      <c r="D49" s="413"/>
      <c r="E49" s="413"/>
      <c r="F49" s="413"/>
      <c r="G49" s="413"/>
      <c r="H49" s="413"/>
      <c r="I49" s="413"/>
      <c r="J49" s="413"/>
      <c r="K49" s="167"/>
      <c r="L49" s="167"/>
      <c r="M49" s="167"/>
    </row>
    <row r="58" spans="1:13" ht="15.05" customHeight="1" x14ac:dyDescent="0.3"/>
    <row r="59" spans="1:13" ht="14.9" customHeight="1" x14ac:dyDescent="0.3"/>
    <row r="60" spans="1:13" ht="14.9" customHeight="1" x14ac:dyDescent="0.3"/>
    <row r="61" spans="1:13" ht="14.9" customHeight="1" x14ac:dyDescent="0.3"/>
  </sheetData>
  <sheetProtection algorithmName="SHA-512" hashValue="NzOxwmzGgbrUBD7EbEOtMitTmly/b14IVD7Dx/0dt5NG5MWDy05KvU838qqkeDyDSdQFuNA3ylxtFPJz9SLESQ==" saltValue="6V1L0wz0CnLluPkZ5i/wGA==" spinCount="100000" sheet="1" insertRows="0"/>
  <mergeCells count="9">
    <mergeCell ref="A13:P14"/>
    <mergeCell ref="A49:J49"/>
    <mergeCell ref="A47:I47"/>
    <mergeCell ref="Q13:T14"/>
    <mergeCell ref="D6:G6"/>
    <mergeCell ref="D9:F9"/>
    <mergeCell ref="G9:H9"/>
    <mergeCell ref="D7:S7"/>
    <mergeCell ref="D8:S8"/>
  </mergeCells>
  <pageMargins left="0.70866141732283472" right="0.70866141732283472" top="0.78740157480314965" bottom="0.78740157480314965" header="0.31496062992125984" footer="0.31496062992125984"/>
  <pageSetup paperSize="8" scale="64" fitToHeight="2" orientation="landscape" cellComments="asDisplayed"/>
  <headerFooter>
    <oddFooter>&amp;C&amp;9&amp;F, &amp;A</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Geschäftsbereich" xr:uid="{00000000-0002-0000-0400-000000000000}">
          <x14:formula1>
            <xm:f>dropdown!$A$1:$A$7</xm:f>
          </x14:formula1>
          <xm:sqref>B16:B44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3"/>
  <sheetViews>
    <sheetView view="pageBreakPreview" topLeftCell="A8" zoomScale="85" zoomScaleNormal="70" zoomScaleSheetLayoutView="85" zoomScalePageLayoutView="40" workbookViewId="0">
      <selection activeCell="C16" sqref="C16"/>
    </sheetView>
  </sheetViews>
  <sheetFormatPr baseColWidth="10" defaultColWidth="10.88671875" defaultRowHeight="15.05" x14ac:dyDescent="0.3"/>
  <cols>
    <col min="1" max="1" width="3.88671875" style="166" customWidth="1"/>
    <col min="2" max="2" width="24.6640625" style="166" customWidth="1"/>
    <col min="3" max="3" width="28.44140625" style="166" customWidth="1"/>
    <col min="4" max="4" width="12.6640625" style="166" customWidth="1"/>
    <col min="5" max="6" width="13.5546875" style="166" customWidth="1"/>
    <col min="7" max="7" width="38.44140625" style="166" customWidth="1"/>
    <col min="8" max="10" width="14.109375" style="166" customWidth="1"/>
    <col min="11" max="11" width="30.33203125" style="166" customWidth="1"/>
    <col min="12" max="13" width="10.88671875" style="166"/>
    <col min="14" max="14" width="28.44140625" style="166" customWidth="1"/>
    <col min="15" max="16384" width="10.88671875" style="166"/>
  </cols>
  <sheetData>
    <row r="1" spans="1:13" x14ac:dyDescent="0.3"/>
    <row r="6" spans="1:13" x14ac:dyDescent="0.3">
      <c r="A6" s="68" t="s">
        <v>117</v>
      </c>
      <c r="B6" s="68"/>
      <c r="C6" s="87">
        <f>Übersicht!C4</f>
        <v>0</v>
      </c>
      <c r="D6" s="69"/>
      <c r="E6" s="69"/>
      <c r="F6" s="48"/>
      <c r="G6" s="48"/>
      <c r="H6" s="48"/>
      <c r="I6" s="48"/>
      <c r="J6" s="48"/>
      <c r="K6" s="48"/>
      <c r="L6" s="48"/>
      <c r="M6" s="48"/>
    </row>
    <row r="7" spans="1:13" x14ac:dyDescent="0.3">
      <c r="A7" s="68" t="s">
        <v>31</v>
      </c>
      <c r="B7" s="68"/>
      <c r="C7" s="460">
        <f>Übersicht!C5</f>
        <v>0</v>
      </c>
      <c r="D7" s="461"/>
      <c r="E7" s="461"/>
      <c r="F7" s="461"/>
      <c r="G7" s="461"/>
      <c r="H7" s="461"/>
      <c r="I7" s="461"/>
      <c r="J7" s="462"/>
      <c r="K7" s="49"/>
    </row>
    <row r="8" spans="1:13" x14ac:dyDescent="0.3">
      <c r="A8" s="68" t="s">
        <v>30</v>
      </c>
      <c r="B8" s="68"/>
      <c r="C8" s="460">
        <f>Übersicht!C6</f>
        <v>0</v>
      </c>
      <c r="D8" s="461"/>
      <c r="E8" s="461"/>
      <c r="F8" s="461"/>
      <c r="G8" s="461"/>
      <c r="H8" s="461"/>
      <c r="I8" s="461"/>
      <c r="J8" s="462"/>
      <c r="K8" s="49"/>
    </row>
    <row r="9" spans="1:13" x14ac:dyDescent="0.3">
      <c r="A9" s="68" t="s">
        <v>27</v>
      </c>
      <c r="B9" s="68"/>
      <c r="C9" s="168">
        <f>Übersicht!C7</f>
        <v>0</v>
      </c>
      <c r="D9" s="169">
        <f>Übersicht!D7</f>
        <v>0</v>
      </c>
      <c r="F9" s="39"/>
      <c r="G9" s="26"/>
      <c r="H9" s="26"/>
      <c r="I9" s="26"/>
      <c r="J9" s="49"/>
    </row>
    <row r="11" spans="1:13" ht="18.2" x14ac:dyDescent="0.35">
      <c r="A11" s="71" t="s">
        <v>93</v>
      </c>
      <c r="B11" s="71"/>
      <c r="C11" s="24"/>
    </row>
    <row r="12" spans="1:13" ht="8.65" customHeight="1" thickBot="1" x14ac:dyDescent="0.35">
      <c r="A12" s="72"/>
      <c r="B12" s="38"/>
    </row>
    <row r="13" spans="1:13" ht="14.9" customHeight="1" x14ac:dyDescent="0.3">
      <c r="A13" s="467" t="s">
        <v>23</v>
      </c>
      <c r="B13" s="468"/>
      <c r="C13" s="468"/>
      <c r="D13" s="468"/>
      <c r="E13" s="468"/>
      <c r="F13" s="468"/>
      <c r="G13" s="468"/>
      <c r="H13" s="480" t="s">
        <v>44</v>
      </c>
      <c r="I13" s="481"/>
      <c r="J13" s="481"/>
      <c r="K13" s="482"/>
    </row>
    <row r="14" spans="1:13" ht="15.05" customHeight="1" thickBot="1" x14ac:dyDescent="0.35">
      <c r="A14" s="470"/>
      <c r="B14" s="471"/>
      <c r="C14" s="471"/>
      <c r="D14" s="471"/>
      <c r="E14" s="471"/>
      <c r="F14" s="471"/>
      <c r="G14" s="471"/>
      <c r="H14" s="483"/>
      <c r="I14" s="484"/>
      <c r="J14" s="484"/>
      <c r="K14" s="485"/>
    </row>
    <row r="15" spans="1:13" ht="65.150000000000006" customHeight="1" thickBot="1" x14ac:dyDescent="0.35">
      <c r="A15" s="73" t="s">
        <v>43</v>
      </c>
      <c r="B15" s="59" t="s">
        <v>128</v>
      </c>
      <c r="C15" s="74" t="s">
        <v>94</v>
      </c>
      <c r="D15" s="74" t="s">
        <v>99</v>
      </c>
      <c r="E15" s="59" t="s">
        <v>68</v>
      </c>
      <c r="F15" s="59" t="s">
        <v>69</v>
      </c>
      <c r="G15" s="78" t="s">
        <v>2</v>
      </c>
      <c r="H15" s="59" t="s">
        <v>34</v>
      </c>
      <c r="I15" s="74" t="s">
        <v>33</v>
      </c>
      <c r="J15" s="74" t="s">
        <v>32</v>
      </c>
      <c r="K15" s="78" t="s">
        <v>2</v>
      </c>
    </row>
    <row r="16" spans="1:13" x14ac:dyDescent="0.3">
      <c r="A16" s="217">
        <v>1</v>
      </c>
      <c r="B16" s="267"/>
      <c r="C16" s="268"/>
      <c r="D16" s="269"/>
      <c r="E16" s="227"/>
      <c r="F16" s="228"/>
      <c r="G16" s="229"/>
      <c r="H16" s="79"/>
      <c r="I16" s="80"/>
      <c r="J16" s="80"/>
      <c r="K16" s="81"/>
    </row>
    <row r="17" spans="1:11" x14ac:dyDescent="0.3">
      <c r="A17" s="217">
        <v>2</v>
      </c>
      <c r="B17" s="267"/>
      <c r="C17" s="246"/>
      <c r="D17" s="270"/>
      <c r="E17" s="236"/>
      <c r="F17" s="237"/>
      <c r="G17" s="239"/>
      <c r="H17" s="82"/>
      <c r="I17" s="34"/>
      <c r="J17" s="34"/>
      <c r="K17" s="83"/>
    </row>
    <row r="18" spans="1:11" x14ac:dyDescent="0.3">
      <c r="A18" s="217">
        <v>3</v>
      </c>
      <c r="B18" s="267"/>
      <c r="C18" s="246"/>
      <c r="D18" s="270"/>
      <c r="E18" s="236"/>
      <c r="F18" s="237"/>
      <c r="G18" s="239"/>
      <c r="H18" s="82"/>
      <c r="I18" s="34"/>
      <c r="J18" s="34"/>
      <c r="K18" s="83"/>
    </row>
    <row r="19" spans="1:11" x14ac:dyDescent="0.3">
      <c r="A19" s="217">
        <v>4</v>
      </c>
      <c r="B19" s="267"/>
      <c r="C19" s="246"/>
      <c r="D19" s="270"/>
      <c r="E19" s="236"/>
      <c r="F19" s="237"/>
      <c r="G19" s="239"/>
      <c r="H19" s="82"/>
      <c r="I19" s="34"/>
      <c r="J19" s="34"/>
      <c r="K19" s="83"/>
    </row>
    <row r="20" spans="1:11" x14ac:dyDescent="0.3">
      <c r="A20" s="217">
        <v>5</v>
      </c>
      <c r="B20" s="267"/>
      <c r="C20" s="246"/>
      <c r="D20" s="270"/>
      <c r="E20" s="236"/>
      <c r="F20" s="237"/>
      <c r="G20" s="239"/>
      <c r="H20" s="82"/>
      <c r="I20" s="34"/>
      <c r="J20" s="34"/>
      <c r="K20" s="83"/>
    </row>
    <row r="21" spans="1:11" x14ac:dyDescent="0.3">
      <c r="A21" s="217">
        <v>6</v>
      </c>
      <c r="B21" s="267"/>
      <c r="C21" s="246"/>
      <c r="D21" s="270"/>
      <c r="E21" s="236"/>
      <c r="F21" s="237"/>
      <c r="G21" s="239"/>
      <c r="H21" s="82"/>
      <c r="I21" s="34"/>
      <c r="J21" s="34"/>
      <c r="K21" s="83"/>
    </row>
    <row r="22" spans="1:11" x14ac:dyDescent="0.3">
      <c r="A22" s="217">
        <v>7</v>
      </c>
      <c r="B22" s="267"/>
      <c r="C22" s="246"/>
      <c r="D22" s="270"/>
      <c r="E22" s="236"/>
      <c r="F22" s="237"/>
      <c r="G22" s="271"/>
      <c r="H22" s="82"/>
      <c r="I22" s="34"/>
      <c r="J22" s="34"/>
      <c r="K22" s="83"/>
    </row>
    <row r="23" spans="1:11" x14ac:dyDescent="0.3">
      <c r="A23" s="217">
        <v>8</v>
      </c>
      <c r="B23" s="267"/>
      <c r="C23" s="246"/>
      <c r="D23" s="270"/>
      <c r="E23" s="236"/>
      <c r="F23" s="237"/>
      <c r="G23" s="271"/>
      <c r="H23" s="82"/>
      <c r="I23" s="34"/>
      <c r="J23" s="34"/>
      <c r="K23" s="83"/>
    </row>
    <row r="24" spans="1:11" x14ac:dyDescent="0.3">
      <c r="A24" s="217">
        <v>9</v>
      </c>
      <c r="B24" s="267"/>
      <c r="C24" s="246"/>
      <c r="D24" s="270"/>
      <c r="E24" s="236"/>
      <c r="F24" s="237"/>
      <c r="G24" s="239"/>
      <c r="H24" s="82"/>
      <c r="I24" s="34"/>
      <c r="J24" s="34"/>
      <c r="K24" s="83"/>
    </row>
    <row r="25" spans="1:11" x14ac:dyDescent="0.3">
      <c r="A25" s="217">
        <v>10</v>
      </c>
      <c r="B25" s="267"/>
      <c r="C25" s="246"/>
      <c r="D25" s="270"/>
      <c r="E25" s="236"/>
      <c r="F25" s="237"/>
      <c r="G25" s="239"/>
      <c r="H25" s="82"/>
      <c r="I25" s="34"/>
      <c r="J25" s="34"/>
      <c r="K25" s="83"/>
    </row>
    <row r="26" spans="1:11" x14ac:dyDescent="0.3">
      <c r="A26" s="217">
        <v>11</v>
      </c>
      <c r="B26" s="267"/>
      <c r="C26" s="246"/>
      <c r="D26" s="270"/>
      <c r="E26" s="236"/>
      <c r="F26" s="237"/>
      <c r="G26" s="239"/>
      <c r="H26" s="82"/>
      <c r="I26" s="34"/>
      <c r="J26" s="34"/>
      <c r="K26" s="83"/>
    </row>
    <row r="27" spans="1:11" x14ac:dyDescent="0.3">
      <c r="A27" s="217">
        <v>12</v>
      </c>
      <c r="B27" s="267"/>
      <c r="C27" s="246"/>
      <c r="D27" s="270"/>
      <c r="E27" s="236"/>
      <c r="F27" s="237"/>
      <c r="G27" s="239"/>
      <c r="H27" s="82"/>
      <c r="I27" s="34"/>
      <c r="J27" s="34"/>
      <c r="K27" s="83"/>
    </row>
    <row r="28" spans="1:11" x14ac:dyDescent="0.3">
      <c r="A28" s="217">
        <v>13</v>
      </c>
      <c r="B28" s="267"/>
      <c r="C28" s="246"/>
      <c r="D28" s="270"/>
      <c r="E28" s="236"/>
      <c r="F28" s="237"/>
      <c r="G28" s="239"/>
      <c r="H28" s="82"/>
      <c r="I28" s="34"/>
      <c r="J28" s="34"/>
      <c r="K28" s="83"/>
    </row>
    <row r="29" spans="1:11" x14ac:dyDescent="0.3">
      <c r="A29" s="217">
        <v>14</v>
      </c>
      <c r="B29" s="267"/>
      <c r="C29" s="246"/>
      <c r="D29" s="270"/>
      <c r="E29" s="236"/>
      <c r="F29" s="237"/>
      <c r="G29" s="239"/>
      <c r="H29" s="82"/>
      <c r="I29" s="34"/>
      <c r="J29" s="34"/>
      <c r="K29" s="83"/>
    </row>
    <row r="30" spans="1:11" x14ac:dyDescent="0.3">
      <c r="A30" s="217">
        <v>15</v>
      </c>
      <c r="B30" s="267"/>
      <c r="C30" s="246"/>
      <c r="D30" s="270"/>
      <c r="E30" s="236"/>
      <c r="F30" s="237"/>
      <c r="G30" s="239"/>
      <c r="H30" s="82"/>
      <c r="I30" s="34"/>
      <c r="J30" s="34"/>
      <c r="K30" s="83"/>
    </row>
    <row r="31" spans="1:11" x14ac:dyDescent="0.3">
      <c r="A31" s="217">
        <v>16</v>
      </c>
      <c r="B31" s="267"/>
      <c r="C31" s="246"/>
      <c r="D31" s="270"/>
      <c r="E31" s="236"/>
      <c r="F31" s="237"/>
      <c r="G31" s="239"/>
      <c r="H31" s="82"/>
      <c r="I31" s="34"/>
      <c r="J31" s="34"/>
      <c r="K31" s="83"/>
    </row>
    <row r="32" spans="1:11" x14ac:dyDescent="0.3">
      <c r="A32" s="217">
        <v>17</v>
      </c>
      <c r="B32" s="267"/>
      <c r="C32" s="246"/>
      <c r="D32" s="270"/>
      <c r="E32" s="236"/>
      <c r="F32" s="237"/>
      <c r="G32" s="239"/>
      <c r="H32" s="82"/>
      <c r="I32" s="34"/>
      <c r="J32" s="34"/>
      <c r="K32" s="83"/>
    </row>
    <row r="33" spans="1:11" x14ac:dyDescent="0.3">
      <c r="A33" s="217">
        <v>18</v>
      </c>
      <c r="B33" s="267"/>
      <c r="C33" s="246"/>
      <c r="D33" s="270"/>
      <c r="E33" s="236"/>
      <c r="F33" s="237"/>
      <c r="G33" s="239"/>
      <c r="H33" s="82"/>
      <c r="I33" s="34"/>
      <c r="J33" s="34"/>
      <c r="K33" s="83"/>
    </row>
    <row r="34" spans="1:11" x14ac:dyDescent="0.3">
      <c r="A34" s="217">
        <v>19</v>
      </c>
      <c r="B34" s="267"/>
      <c r="C34" s="246"/>
      <c r="D34" s="270"/>
      <c r="E34" s="236"/>
      <c r="F34" s="237"/>
      <c r="G34" s="239"/>
      <c r="H34" s="82"/>
      <c r="I34" s="34"/>
      <c r="J34" s="34"/>
      <c r="K34" s="83"/>
    </row>
    <row r="35" spans="1:11" x14ac:dyDescent="0.3">
      <c r="A35" s="217">
        <v>20</v>
      </c>
      <c r="B35" s="267"/>
      <c r="C35" s="246"/>
      <c r="D35" s="270"/>
      <c r="E35" s="236"/>
      <c r="F35" s="237"/>
      <c r="G35" s="239"/>
      <c r="H35" s="82"/>
      <c r="I35" s="34"/>
      <c r="J35" s="34"/>
      <c r="K35" s="83"/>
    </row>
    <row r="36" spans="1:11" x14ac:dyDescent="0.3">
      <c r="A36" s="217">
        <v>21</v>
      </c>
      <c r="B36" s="267"/>
      <c r="C36" s="246"/>
      <c r="D36" s="270"/>
      <c r="E36" s="236"/>
      <c r="F36" s="237"/>
      <c r="G36" s="239"/>
      <c r="H36" s="82"/>
      <c r="I36" s="34"/>
      <c r="J36" s="34"/>
      <c r="K36" s="83"/>
    </row>
    <row r="37" spans="1:11" x14ac:dyDescent="0.3">
      <c r="A37" s="217">
        <v>22</v>
      </c>
      <c r="B37" s="267"/>
      <c r="C37" s="246"/>
      <c r="D37" s="270"/>
      <c r="E37" s="236"/>
      <c r="F37" s="237"/>
      <c r="G37" s="239"/>
      <c r="H37" s="82"/>
      <c r="I37" s="34"/>
      <c r="J37" s="34"/>
      <c r="K37" s="83"/>
    </row>
    <row r="38" spans="1:11" x14ac:dyDescent="0.3">
      <c r="A38" s="217">
        <v>23</v>
      </c>
      <c r="B38" s="267"/>
      <c r="C38" s="246"/>
      <c r="D38" s="270"/>
      <c r="E38" s="236"/>
      <c r="F38" s="237"/>
      <c r="G38" s="239"/>
      <c r="H38" s="82"/>
      <c r="I38" s="34"/>
      <c r="J38" s="34"/>
      <c r="K38" s="83"/>
    </row>
    <row r="39" spans="1:11" x14ac:dyDescent="0.3">
      <c r="A39" s="217">
        <v>24</v>
      </c>
      <c r="B39" s="267"/>
      <c r="C39" s="246"/>
      <c r="D39" s="270"/>
      <c r="E39" s="236"/>
      <c r="F39" s="237"/>
      <c r="G39" s="239"/>
      <c r="H39" s="82"/>
      <c r="I39" s="34"/>
      <c r="J39" s="34"/>
      <c r="K39" s="83"/>
    </row>
    <row r="40" spans="1:11" x14ac:dyDescent="0.3">
      <c r="A40" s="217">
        <v>25</v>
      </c>
      <c r="B40" s="267"/>
      <c r="C40" s="246"/>
      <c r="D40" s="270"/>
      <c r="E40" s="236"/>
      <c r="F40" s="237"/>
      <c r="G40" s="239"/>
      <c r="H40" s="82"/>
      <c r="I40" s="34"/>
      <c r="J40" s="34"/>
      <c r="K40" s="83"/>
    </row>
    <row r="41" spans="1:11" x14ac:dyDescent="0.3">
      <c r="A41" s="217">
        <v>26</v>
      </c>
      <c r="B41" s="267"/>
      <c r="C41" s="246"/>
      <c r="D41" s="270"/>
      <c r="E41" s="236"/>
      <c r="F41" s="237"/>
      <c r="G41" s="239"/>
      <c r="H41" s="82"/>
      <c r="I41" s="34"/>
      <c r="J41" s="34"/>
      <c r="K41" s="83"/>
    </row>
    <row r="42" spans="1:11" x14ac:dyDescent="0.3">
      <c r="A42" s="217">
        <v>27</v>
      </c>
      <c r="B42" s="267"/>
      <c r="C42" s="246"/>
      <c r="D42" s="270"/>
      <c r="E42" s="236"/>
      <c r="F42" s="237"/>
      <c r="G42" s="239"/>
      <c r="H42" s="82"/>
      <c r="I42" s="34"/>
      <c r="J42" s="34"/>
      <c r="K42" s="83"/>
    </row>
    <row r="43" spans="1:11" x14ac:dyDescent="0.3">
      <c r="A43" s="217">
        <v>28</v>
      </c>
      <c r="B43" s="267"/>
      <c r="C43" s="246"/>
      <c r="D43" s="270"/>
      <c r="E43" s="236"/>
      <c r="F43" s="237"/>
      <c r="G43" s="239"/>
      <c r="H43" s="82"/>
      <c r="I43" s="34"/>
      <c r="J43" s="34"/>
      <c r="K43" s="83"/>
    </row>
    <row r="44" spans="1:11" x14ac:dyDescent="0.3">
      <c r="A44" s="217">
        <v>29</v>
      </c>
      <c r="B44" s="272"/>
      <c r="C44" s="246"/>
      <c r="D44" s="270"/>
      <c r="E44" s="236"/>
      <c r="F44" s="237"/>
      <c r="G44" s="239"/>
      <c r="H44" s="82"/>
      <c r="I44" s="34"/>
      <c r="J44" s="34"/>
      <c r="K44" s="83"/>
    </row>
    <row r="45" spans="1:11" x14ac:dyDescent="0.3">
      <c r="A45" s="217">
        <v>30</v>
      </c>
      <c r="B45" s="273"/>
      <c r="C45" s="246"/>
      <c r="D45" s="270"/>
      <c r="E45" s="236"/>
      <c r="F45" s="237"/>
      <c r="G45" s="239"/>
      <c r="H45" s="82"/>
      <c r="I45" s="34"/>
      <c r="J45" s="34"/>
      <c r="K45" s="83"/>
    </row>
    <row r="46" spans="1:11" x14ac:dyDescent="0.3">
      <c r="A46" s="217">
        <v>31</v>
      </c>
      <c r="B46" s="267"/>
      <c r="C46" s="246"/>
      <c r="D46" s="270"/>
      <c r="E46" s="236"/>
      <c r="F46" s="237"/>
      <c r="G46" s="239"/>
      <c r="H46" s="82"/>
      <c r="I46" s="34"/>
      <c r="J46" s="34"/>
      <c r="K46" s="83"/>
    </row>
    <row r="47" spans="1:11" x14ac:dyDescent="0.3">
      <c r="A47" s="217">
        <v>32</v>
      </c>
      <c r="B47" s="267"/>
      <c r="C47" s="246"/>
      <c r="D47" s="270"/>
      <c r="E47" s="236"/>
      <c r="F47" s="237"/>
      <c r="G47" s="239"/>
      <c r="H47" s="82"/>
      <c r="I47" s="34"/>
      <c r="J47" s="34"/>
      <c r="K47" s="83"/>
    </row>
    <row r="48" spans="1:11" x14ac:dyDescent="0.3">
      <c r="A48" s="217">
        <v>33</v>
      </c>
      <c r="B48" s="267"/>
      <c r="C48" s="246"/>
      <c r="D48" s="270"/>
      <c r="E48" s="236"/>
      <c r="F48" s="237"/>
      <c r="G48" s="239"/>
      <c r="H48" s="82"/>
      <c r="I48" s="34"/>
      <c r="J48" s="34"/>
      <c r="K48" s="83"/>
    </row>
    <row r="49" spans="1:11" x14ac:dyDescent="0.3">
      <c r="A49" s="217">
        <v>34</v>
      </c>
      <c r="B49" s="267"/>
      <c r="C49" s="246"/>
      <c r="D49" s="270"/>
      <c r="E49" s="236"/>
      <c r="F49" s="237"/>
      <c r="G49" s="239"/>
      <c r="H49" s="82"/>
      <c r="I49" s="34"/>
      <c r="J49" s="34"/>
      <c r="K49" s="83"/>
    </row>
    <row r="50" spans="1:11" x14ac:dyDescent="0.3">
      <c r="A50" s="217">
        <v>35</v>
      </c>
      <c r="B50" s="267"/>
      <c r="C50" s="246"/>
      <c r="D50" s="270"/>
      <c r="E50" s="236"/>
      <c r="F50" s="237"/>
      <c r="G50" s="239"/>
      <c r="H50" s="82"/>
      <c r="I50" s="34"/>
      <c r="J50" s="34"/>
      <c r="K50" s="83"/>
    </row>
    <row r="51" spans="1:11" x14ac:dyDescent="0.3">
      <c r="A51" s="217">
        <v>36</v>
      </c>
      <c r="B51" s="267"/>
      <c r="C51" s="246"/>
      <c r="D51" s="270"/>
      <c r="E51" s="236"/>
      <c r="F51" s="237"/>
      <c r="G51" s="239"/>
      <c r="H51" s="82"/>
      <c r="I51" s="34"/>
      <c r="J51" s="34"/>
      <c r="K51" s="83"/>
    </row>
    <row r="52" spans="1:11" x14ac:dyDescent="0.3">
      <c r="A52" s="217">
        <v>37</v>
      </c>
      <c r="B52" s="267"/>
      <c r="C52" s="246"/>
      <c r="D52" s="270"/>
      <c r="E52" s="236"/>
      <c r="F52" s="237"/>
      <c r="G52" s="239"/>
      <c r="H52" s="82"/>
      <c r="I52" s="34"/>
      <c r="J52" s="34"/>
      <c r="K52" s="83"/>
    </row>
    <row r="53" spans="1:11" x14ac:dyDescent="0.3">
      <c r="A53" s="217">
        <v>38</v>
      </c>
      <c r="B53" s="267"/>
      <c r="C53" s="246"/>
      <c r="D53" s="270"/>
      <c r="E53" s="236"/>
      <c r="F53" s="237"/>
      <c r="G53" s="239"/>
      <c r="H53" s="82"/>
      <c r="I53" s="34"/>
      <c r="J53" s="34"/>
      <c r="K53" s="83"/>
    </row>
    <row r="54" spans="1:11" x14ac:dyDescent="0.3">
      <c r="A54" s="217">
        <v>39</v>
      </c>
      <c r="B54" s="267"/>
      <c r="C54" s="246"/>
      <c r="D54" s="270"/>
      <c r="E54" s="236"/>
      <c r="F54" s="237"/>
      <c r="G54" s="239"/>
      <c r="H54" s="82"/>
      <c r="I54" s="34"/>
      <c r="J54" s="34"/>
      <c r="K54" s="83"/>
    </row>
    <row r="55" spans="1:11" ht="15.65" thickBot="1" x14ac:dyDescent="0.35">
      <c r="A55" s="217">
        <v>40</v>
      </c>
      <c r="B55" s="267"/>
      <c r="C55" s="246"/>
      <c r="D55" s="270"/>
      <c r="E55" s="236"/>
      <c r="F55" s="237"/>
      <c r="G55" s="239"/>
      <c r="H55" s="82"/>
      <c r="I55" s="34"/>
      <c r="J55" s="34"/>
      <c r="K55" s="83"/>
    </row>
    <row r="56" spans="1:11" ht="15.65" thickBot="1" x14ac:dyDescent="0.35">
      <c r="A56" s="265" t="s">
        <v>49</v>
      </c>
      <c r="B56" s="258"/>
      <c r="C56" s="258"/>
      <c r="D56" s="158">
        <f>SUM(D16:D55)</f>
        <v>0</v>
      </c>
      <c r="E56" s="158">
        <f t="shared" ref="E56:F56" si="0">SUM(E16:E55)</f>
        <v>0</v>
      </c>
      <c r="F56" s="158">
        <f t="shared" si="0"/>
        <v>0</v>
      </c>
      <c r="G56" s="274"/>
      <c r="H56" s="85">
        <f>SUM(H16:H55)</f>
        <v>0</v>
      </c>
      <c r="I56" s="88">
        <f t="shared" ref="I56:J56" si="1">SUM(I16:I55)</f>
        <v>0</v>
      </c>
      <c r="J56" s="41">
        <f t="shared" si="1"/>
        <v>0</v>
      </c>
      <c r="K56" s="41"/>
    </row>
    <row r="57" spans="1:11" ht="15.65" thickBot="1" x14ac:dyDescent="0.35"/>
    <row r="58" spans="1:11" ht="79.55" customHeight="1" thickBot="1" x14ac:dyDescent="0.35">
      <c r="A58" s="486"/>
      <c r="B58" s="487"/>
      <c r="C58" s="487"/>
      <c r="D58" s="487"/>
      <c r="E58" s="487"/>
      <c r="F58" s="487"/>
      <c r="G58" s="488"/>
    </row>
    <row r="59" spans="1:11" x14ac:dyDescent="0.3">
      <c r="A59" s="166" t="s">
        <v>24</v>
      </c>
    </row>
    <row r="60" spans="1:11" ht="56.05" customHeight="1" x14ac:dyDescent="0.3">
      <c r="A60" s="479" t="s">
        <v>64</v>
      </c>
      <c r="B60" s="479"/>
      <c r="C60" s="479"/>
      <c r="D60" s="479"/>
      <c r="E60" s="479"/>
      <c r="F60" s="479"/>
      <c r="G60" s="479"/>
      <c r="H60" s="167"/>
    </row>
    <row r="70" ht="15.05" customHeight="1" x14ac:dyDescent="0.3"/>
    <row r="71" ht="14.9" customHeight="1" x14ac:dyDescent="0.3"/>
    <row r="72" ht="14.9" customHeight="1" x14ac:dyDescent="0.3"/>
    <row r="73" ht="14.9" customHeight="1" x14ac:dyDescent="0.3"/>
  </sheetData>
  <sheetProtection algorithmName="SHA-512" hashValue="WjkSVRHHESFCw/xEqh8dbcNZa+UHgPdfjVFKYCKOGB2YeOFhIF+DksD6AhFqSf8SrHlLtnPGTrxTrl0vS/Qemg==" saltValue="aWME4So2rbM8jb4a3llwpw==" spinCount="100000" sheet="1" insertRows="0"/>
  <mergeCells count="6">
    <mergeCell ref="A60:G60"/>
    <mergeCell ref="H13:K14"/>
    <mergeCell ref="C7:J7"/>
    <mergeCell ref="C8:J8"/>
    <mergeCell ref="A13:G14"/>
    <mergeCell ref="A58:G58"/>
  </mergeCells>
  <pageMargins left="0.70866141732283472" right="0.70866141732283472" top="0.78740157480314965" bottom="0.78740157480314965" header="0.31496062992125984" footer="0.31496062992125984"/>
  <pageSetup paperSize="8" scale="64" fitToHeight="2" orientation="landscape" cellComments="asDisplayed"/>
  <headerFooter>
    <oddFooter>&amp;C&amp;9&amp;F, &amp;A</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'PK Übersicht'!$B$9:$O$9</xm:f>
          </x14:formula1>
          <xm:sqref>C16:C55</xm:sqref>
        </x14:dataValidation>
        <x14:dataValidation type="list" allowBlank="1" showInputMessage="1" showErrorMessage="1" promptTitle="Geschäftsbereich" xr:uid="{00000000-0002-0000-0500-000001000000}">
          <x14:formula1>
            <xm:f>dropdown!$A$1:$A$7</xm:f>
          </x14:formula1>
          <xm:sqref>B16:B55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T36"/>
  <sheetViews>
    <sheetView zoomScale="70" zoomScaleNormal="70" workbookViewId="0">
      <selection activeCell="U25" sqref="U25"/>
    </sheetView>
  </sheetViews>
  <sheetFormatPr baseColWidth="10" defaultColWidth="11.44140625" defaultRowHeight="12.55" x14ac:dyDescent="0.2"/>
  <cols>
    <col min="1" max="1" width="20.33203125" style="89" customWidth="1"/>
    <col min="2" max="15" width="14.33203125" style="89" customWidth="1"/>
    <col min="16" max="16384" width="11.44140625" style="89"/>
  </cols>
  <sheetData>
    <row r="1" spans="1:17" x14ac:dyDescent="0.2"/>
    <row r="2" spans="1:17" ht="15.05" x14ac:dyDescent="0.3">
      <c r="A2" s="68" t="s">
        <v>117</v>
      </c>
      <c r="B2" s="68"/>
      <c r="C2" s="457">
        <f>Übersicht!C4</f>
        <v>0</v>
      </c>
      <c r="D2" s="458"/>
      <c r="E2" s="459"/>
      <c r="F2" s="326"/>
      <c r="G2" s="326"/>
      <c r="H2" s="326"/>
      <c r="I2" s="326"/>
      <c r="J2" s="326"/>
      <c r="K2" s="326"/>
      <c r="L2" s="326"/>
      <c r="M2" s="326"/>
      <c r="N2" s="69"/>
      <c r="O2" s="69"/>
      <c r="P2" s="69"/>
      <c r="Q2" s="69"/>
    </row>
    <row r="3" spans="1:17" ht="15.05" x14ac:dyDescent="0.3">
      <c r="A3" s="68" t="s">
        <v>31</v>
      </c>
      <c r="B3" s="68"/>
      <c r="C3" s="460">
        <f>Übersicht!C5</f>
        <v>0</v>
      </c>
      <c r="D3" s="461"/>
      <c r="E3" s="461"/>
      <c r="F3" s="461"/>
      <c r="G3" s="461"/>
      <c r="H3" s="461"/>
      <c r="I3" s="461"/>
      <c r="J3" s="461"/>
      <c r="K3" s="461"/>
      <c r="L3" s="461"/>
      <c r="M3" s="462"/>
      <c r="N3" s="49"/>
      <c r="O3" s="49"/>
      <c r="P3" s="49"/>
      <c r="Q3" s="49"/>
    </row>
    <row r="4" spans="1:17" ht="15.05" x14ac:dyDescent="0.3">
      <c r="A4" s="68" t="s">
        <v>30</v>
      </c>
      <c r="B4" s="68"/>
      <c r="C4" s="460">
        <f>Übersicht!C6</f>
        <v>0</v>
      </c>
      <c r="D4" s="461"/>
      <c r="E4" s="461"/>
      <c r="F4" s="461"/>
      <c r="G4" s="461"/>
      <c r="H4" s="461"/>
      <c r="I4" s="461"/>
      <c r="J4" s="461"/>
      <c r="K4" s="461"/>
      <c r="L4" s="461"/>
      <c r="M4" s="462"/>
      <c r="N4" s="49"/>
      <c r="O4" s="49"/>
      <c r="P4" s="49"/>
      <c r="Q4" s="49"/>
    </row>
    <row r="5" spans="1:17" ht="18" customHeight="1" x14ac:dyDescent="0.3">
      <c r="A5" s="68" t="s">
        <v>27</v>
      </c>
      <c r="B5" s="68"/>
      <c r="C5" s="327">
        <f>Übersicht!C7</f>
        <v>0</v>
      </c>
      <c r="D5" s="328">
        <f>Übersicht!D7</f>
        <v>0</v>
      </c>
      <c r="E5" s="90"/>
      <c r="F5" s="90"/>
      <c r="G5" s="90"/>
      <c r="H5" s="90"/>
      <c r="I5" s="90"/>
      <c r="J5" s="90"/>
      <c r="K5" s="90"/>
      <c r="L5" s="90"/>
      <c r="M5" s="90"/>
      <c r="N5" s="492"/>
      <c r="O5" s="492"/>
      <c r="P5" s="493"/>
      <c r="Q5" s="493"/>
    </row>
    <row r="6" spans="1:17" ht="18" customHeight="1" thickBot="1" x14ac:dyDescent="0.25"/>
    <row r="7" spans="1:17" ht="30.05" customHeight="1" x14ac:dyDescent="0.35">
      <c r="A7" s="494" t="s">
        <v>90</v>
      </c>
      <c r="B7" s="495"/>
      <c r="C7" s="495"/>
      <c r="D7" s="495"/>
      <c r="E7" s="495"/>
      <c r="F7" s="495"/>
      <c r="G7" s="495"/>
      <c r="H7" s="495"/>
      <c r="I7" s="495"/>
      <c r="J7" s="495"/>
      <c r="K7" s="495"/>
      <c r="L7" s="495"/>
      <c r="M7" s="495"/>
      <c r="N7" s="495"/>
      <c r="O7" s="495"/>
      <c r="P7" s="496"/>
    </row>
    <row r="8" spans="1:17" ht="13.15" thickBot="1" x14ac:dyDescent="0.25">
      <c r="A8" s="91"/>
      <c r="B8" s="92" t="s">
        <v>94</v>
      </c>
      <c r="C8" s="92" t="s">
        <v>94</v>
      </c>
      <c r="D8" s="92" t="s">
        <v>94</v>
      </c>
      <c r="E8" s="92" t="s">
        <v>94</v>
      </c>
      <c r="F8" s="92" t="s">
        <v>94</v>
      </c>
      <c r="G8" s="92" t="s">
        <v>94</v>
      </c>
      <c r="H8" s="92" t="s">
        <v>94</v>
      </c>
      <c r="I8" s="92" t="s">
        <v>94</v>
      </c>
      <c r="J8" s="92" t="s">
        <v>94</v>
      </c>
      <c r="K8" s="92" t="s">
        <v>94</v>
      </c>
      <c r="L8" s="92" t="s">
        <v>94</v>
      </c>
      <c r="M8" s="92" t="s">
        <v>94</v>
      </c>
      <c r="N8" s="92" t="s">
        <v>94</v>
      </c>
      <c r="O8" s="92" t="s">
        <v>94</v>
      </c>
      <c r="P8" s="93"/>
    </row>
    <row r="9" spans="1:17" ht="40.1" thickBot="1" x14ac:dyDescent="0.3">
      <c r="A9" s="94" t="s">
        <v>128</v>
      </c>
      <c r="B9" s="275"/>
      <c r="C9" s="276"/>
      <c r="D9" s="276"/>
      <c r="E9" s="277"/>
      <c r="F9" s="277"/>
      <c r="G9" s="277"/>
      <c r="H9" s="277"/>
      <c r="I9" s="277"/>
      <c r="J9" s="277"/>
      <c r="K9" s="277"/>
      <c r="L9" s="277"/>
      <c r="M9" s="277"/>
      <c r="N9" s="277"/>
      <c r="O9" s="278"/>
      <c r="P9" s="95" t="s">
        <v>87</v>
      </c>
    </row>
    <row r="10" spans="1:17" ht="18" customHeight="1" x14ac:dyDescent="0.25">
      <c r="A10" s="279"/>
      <c r="B10" s="96" t="str">
        <f>IF($A10&gt;0,SUMIFS(PK!$J$13:$J$52,PK!$C$13:$C$52,"="&amp;'PK Übersicht'!B$9,PK!$B$13:$B$52,"="&amp;'PK Übersicht'!$A10),"€ 0,00")</f>
        <v>€ 0,00</v>
      </c>
      <c r="C10" s="96" t="str">
        <f>IF($A10&gt;0,SUMIFS(PK!$J$13:$J$52,PK!$C$13:$C$52,"="&amp;'PK Übersicht'!C$9,PK!$B$13:$B$52,"="&amp;'PK Übersicht'!$A10),"€ 0,00")</f>
        <v>€ 0,00</v>
      </c>
      <c r="D10" s="96" t="str">
        <f>IF($A10&gt;0,SUMIFS(PK!$J$13:$J$52,PK!$C$13:$C$52,"="&amp;'PK Übersicht'!D$9,PK!$B$13:$B$52,"="&amp;'PK Übersicht'!$A10),"€ 0,00")</f>
        <v>€ 0,00</v>
      </c>
      <c r="E10" s="96" t="str">
        <f>IF($A10&gt;0,SUMIFS(PK!$J$13:$J$52,PK!$C$13:$C$52,"="&amp;'PK Übersicht'!E$9,PK!$B$13:$B$52,"="&amp;'PK Übersicht'!$A10),"€ 0,00")</f>
        <v>€ 0,00</v>
      </c>
      <c r="F10" s="96" t="str">
        <f>IF($A10&gt;0,SUMIFS(PK!$J$13:$J$52,PK!$C$13:$C$52,"="&amp;'PK Übersicht'!F$9,PK!$B$13:$B$52,"="&amp;'PK Übersicht'!$A10),"€ 0,00")</f>
        <v>€ 0,00</v>
      </c>
      <c r="G10" s="96" t="str">
        <f>IF($A10&gt;0,SUMIFS(PK!$J$13:$J$52,PK!$C$13:$C$52,"="&amp;'PK Übersicht'!G$9,PK!$B$13:$B$52,"="&amp;'PK Übersicht'!$A10),"€ 0,00")</f>
        <v>€ 0,00</v>
      </c>
      <c r="H10" s="96" t="str">
        <f>IF($A10&gt;0,SUMIFS(PK!$J$13:$J$52,PK!$C$13:$C$52,"="&amp;'PK Übersicht'!H$9,PK!$B$13:$B$52,"="&amp;'PK Übersicht'!$A10),"€ 0,00")</f>
        <v>€ 0,00</v>
      </c>
      <c r="I10" s="96" t="str">
        <f>IF($A10&gt;0,SUMIFS(PK!$J$13:$J$52,PK!$C$13:$C$52,"="&amp;'PK Übersicht'!I$9,PK!$B$13:$B$52,"="&amp;'PK Übersicht'!$A10),"€ 0,00")</f>
        <v>€ 0,00</v>
      </c>
      <c r="J10" s="96" t="str">
        <f>IF($A10&gt;0,SUMIFS(PK!$J$13:$J$52,PK!$C$13:$C$52,"="&amp;'PK Übersicht'!J$9,PK!$B$13:$B$52,"="&amp;'PK Übersicht'!$A10),"€ 0,00")</f>
        <v>€ 0,00</v>
      </c>
      <c r="K10" s="96" t="str">
        <f>IF($A10&gt;0,SUMIFS(PK!$J$13:$J$52,PK!$C$13:$C$52,"="&amp;'PK Übersicht'!K$9,PK!$B$13:$B$52,"="&amp;'PK Übersicht'!$A10),"€ 0,00")</f>
        <v>€ 0,00</v>
      </c>
      <c r="L10" s="96" t="str">
        <f>IF($A10&gt;0,SUMIFS(PK!$J$13:$J$52,PK!$C$13:$C$52,"="&amp;'PK Übersicht'!L$9,PK!$B$13:$B$52,"="&amp;'PK Übersicht'!$A10),"€ 0,00")</f>
        <v>€ 0,00</v>
      </c>
      <c r="M10" s="96" t="str">
        <f>IF($A10&gt;0,SUMIFS(PK!$J$13:$J$52,PK!$C$13:$C$52,"="&amp;'PK Übersicht'!M$9,PK!$B$13:$B$52,"="&amp;'PK Übersicht'!$A10),"€ 0,00")</f>
        <v>€ 0,00</v>
      </c>
      <c r="N10" s="96" t="str">
        <f>IF($A10&gt;0,SUMIFS(PK!$J$13:$J$52,PK!$C$13:$C$52,"="&amp;'PK Übersicht'!N$9,PK!$B$13:$B$52,"="&amp;'PK Übersicht'!$A10),"€ 0,00")</f>
        <v>€ 0,00</v>
      </c>
      <c r="O10" s="96" t="str">
        <f>IF($A10&gt;0,SUMIFS(PK!$J$13:$J$52,PK!$C$13:$C$52,"="&amp;'PK Übersicht'!O$9,PK!$B$13:$B$52,"="&amp;'PK Übersicht'!$A10),"€ 0,00")</f>
        <v>€ 0,00</v>
      </c>
      <c r="P10" s="97">
        <f>SUM(B10:O10)</f>
        <v>0</v>
      </c>
    </row>
    <row r="11" spans="1:17" ht="18" customHeight="1" x14ac:dyDescent="0.25">
      <c r="A11" s="280"/>
      <c r="B11" s="96" t="str">
        <f>IF($A11&gt;0,SUMIFS(PK!$J$13:$J$52,PK!$C$13:$C$52,"="&amp;'PK Übersicht'!B$9,PK!$B$13:$B$52,"="&amp;'PK Übersicht'!$A11),"€ 0,00")</f>
        <v>€ 0,00</v>
      </c>
      <c r="C11" s="96" t="str">
        <f>IF($A11&gt;0,SUMIFS(PK!$J$13:$J$52,PK!$C$13:$C$52,"="&amp;'PK Übersicht'!C$9,PK!$B$13:$B$52,"="&amp;'PK Übersicht'!$A11),"€ 0,00")</f>
        <v>€ 0,00</v>
      </c>
      <c r="D11" s="96" t="str">
        <f>IF($A11&gt;0,SUMIFS(PK!$J$13:$J$52,PK!$C$13:$C$52,"="&amp;'PK Übersicht'!D$9,PK!$B$13:$B$52,"="&amp;'PK Übersicht'!$A11),"€ 0,00")</f>
        <v>€ 0,00</v>
      </c>
      <c r="E11" s="96" t="str">
        <f>IF($A11&gt;0,SUMIFS(PK!$J$13:$J$52,PK!$C$13:$C$52,"="&amp;'PK Übersicht'!E$9,PK!$B$13:$B$52,"="&amp;'PK Übersicht'!$A11),"€ 0,00")</f>
        <v>€ 0,00</v>
      </c>
      <c r="F11" s="96" t="str">
        <f>IF($A11&gt;0,SUMIFS(PK!$J$13:$J$52,PK!$C$13:$C$52,"="&amp;'PK Übersicht'!F$9,PK!$B$13:$B$52,"="&amp;'PK Übersicht'!$A11),"€ 0,00")</f>
        <v>€ 0,00</v>
      </c>
      <c r="G11" s="96" t="str">
        <f>IF($A11&gt;0,SUMIFS(PK!$J$13:$J$52,PK!$C$13:$C$52,"="&amp;'PK Übersicht'!G$9,PK!$B$13:$B$52,"="&amp;'PK Übersicht'!$A11),"€ 0,00")</f>
        <v>€ 0,00</v>
      </c>
      <c r="H11" s="96" t="str">
        <f>IF($A11&gt;0,SUMIFS(PK!$J$13:$J$52,PK!$C$13:$C$52,"="&amp;'PK Übersicht'!H$9,PK!$B$13:$B$52,"="&amp;'PK Übersicht'!$A11),"€ 0,00")</f>
        <v>€ 0,00</v>
      </c>
      <c r="I11" s="96" t="str">
        <f>IF($A11&gt;0,SUMIFS(PK!$J$13:$J$52,PK!$C$13:$C$52,"="&amp;'PK Übersicht'!I$9,PK!$B$13:$B$52,"="&amp;'PK Übersicht'!$A11),"€ 0,00")</f>
        <v>€ 0,00</v>
      </c>
      <c r="J11" s="96" t="str">
        <f>IF($A11&gt;0,SUMIFS(PK!$J$13:$J$52,PK!$C$13:$C$52,"="&amp;'PK Übersicht'!J$9,PK!$B$13:$B$52,"="&amp;'PK Übersicht'!$A11),"€ 0,00")</f>
        <v>€ 0,00</v>
      </c>
      <c r="K11" s="96" t="str">
        <f>IF($A11&gt;0,SUMIFS(PK!$J$13:$J$52,PK!$C$13:$C$52,"="&amp;'PK Übersicht'!K$9,PK!$B$13:$B$52,"="&amp;'PK Übersicht'!$A11),"€ 0,00")</f>
        <v>€ 0,00</v>
      </c>
      <c r="L11" s="96" t="str">
        <f>IF($A11&gt;0,SUMIFS(PK!$J$13:$J$52,PK!$C$13:$C$52,"="&amp;'PK Übersicht'!L$9,PK!$B$13:$B$52,"="&amp;'PK Übersicht'!$A11),"€ 0,00")</f>
        <v>€ 0,00</v>
      </c>
      <c r="M11" s="96" t="str">
        <f>IF($A11&gt;0,SUMIFS(PK!$J$13:$J$52,PK!$C$13:$C$52,"="&amp;'PK Übersicht'!M$9,PK!$B$13:$B$52,"="&amp;'PK Übersicht'!$A11),"€ 0,00")</f>
        <v>€ 0,00</v>
      </c>
      <c r="N11" s="96" t="str">
        <f>IF($A11&gt;0,SUMIFS(PK!$J$13:$J$52,PK!$C$13:$C$52,"="&amp;'PK Übersicht'!N$9,PK!$B$13:$B$52,"="&amp;'PK Übersicht'!$A11),"€ 0,00")</f>
        <v>€ 0,00</v>
      </c>
      <c r="O11" s="96" t="str">
        <f>IF($A11&gt;0,SUMIFS(PK!$J$13:$J$52,PK!$C$13:$C$52,"="&amp;'PK Übersicht'!O$9,PK!$B$13:$B$52,"="&amp;'PK Übersicht'!$A11),"€ 0,00")</f>
        <v>€ 0,00</v>
      </c>
      <c r="P11" s="98">
        <f t="shared" ref="P11:P15" si="0">SUM(B11:O11)</f>
        <v>0</v>
      </c>
    </row>
    <row r="12" spans="1:17" ht="18" customHeight="1" x14ac:dyDescent="0.25">
      <c r="A12" s="280"/>
      <c r="B12" s="96" t="str">
        <f>IF($A12&gt;0,SUMIFS(PK!$J$13:$J$52,PK!$C$13:$C$52,"="&amp;'PK Übersicht'!B$9,PK!$B$13:$B$52,"="&amp;'PK Übersicht'!$A12),"€ 0,00")</f>
        <v>€ 0,00</v>
      </c>
      <c r="C12" s="96" t="str">
        <f>IF($A12&gt;0,SUMIFS(PK!$J$13:$J$52,PK!$C$13:$C$52,"="&amp;'PK Übersicht'!C$9,PK!$B$13:$B$52,"="&amp;'PK Übersicht'!$A12),"€ 0,00")</f>
        <v>€ 0,00</v>
      </c>
      <c r="D12" s="96" t="str">
        <f>IF($A12&gt;0,SUMIFS(PK!$J$13:$J$52,PK!$C$13:$C$52,"="&amp;'PK Übersicht'!D$9,PK!$B$13:$B$52,"="&amp;'PK Übersicht'!$A12),"€ 0,00")</f>
        <v>€ 0,00</v>
      </c>
      <c r="E12" s="96" t="str">
        <f>IF($A12&gt;0,SUMIFS(PK!$J$13:$J$52,PK!$C$13:$C$52,"="&amp;'PK Übersicht'!E$9,PK!$B$13:$B$52,"="&amp;'PK Übersicht'!$A12),"€ 0,00")</f>
        <v>€ 0,00</v>
      </c>
      <c r="F12" s="96" t="str">
        <f>IF($A12&gt;0,SUMIFS(PK!$J$13:$J$52,PK!$C$13:$C$52,"="&amp;'PK Übersicht'!F$9,PK!$B$13:$B$52,"="&amp;'PK Übersicht'!$A12),"€ 0,00")</f>
        <v>€ 0,00</v>
      </c>
      <c r="G12" s="96" t="str">
        <f>IF($A12&gt;0,SUMIFS(PK!$J$13:$J$52,PK!$C$13:$C$52,"="&amp;'PK Übersicht'!G$9,PK!$B$13:$B$52,"="&amp;'PK Übersicht'!$A12),"€ 0,00")</f>
        <v>€ 0,00</v>
      </c>
      <c r="H12" s="96" t="str">
        <f>IF($A12&gt;0,SUMIFS(PK!$J$13:$J$52,PK!$C$13:$C$52,"="&amp;'PK Übersicht'!H$9,PK!$B$13:$B$52,"="&amp;'PK Übersicht'!$A12),"€ 0,00")</f>
        <v>€ 0,00</v>
      </c>
      <c r="I12" s="96" t="str">
        <f>IF($A12&gt;0,SUMIFS(PK!$J$13:$J$52,PK!$C$13:$C$52,"="&amp;'PK Übersicht'!I$9,PK!$B$13:$B$52,"="&amp;'PK Übersicht'!$A12),"€ 0,00")</f>
        <v>€ 0,00</v>
      </c>
      <c r="J12" s="96" t="str">
        <f>IF($A12&gt;0,SUMIFS(PK!$J$13:$J$52,PK!$C$13:$C$52,"="&amp;'PK Übersicht'!J$9,PK!$B$13:$B$52,"="&amp;'PK Übersicht'!$A12),"€ 0,00")</f>
        <v>€ 0,00</v>
      </c>
      <c r="K12" s="96" t="str">
        <f>IF($A12&gt;0,SUMIFS(PK!$J$13:$J$52,PK!$C$13:$C$52,"="&amp;'PK Übersicht'!K$9,PK!$B$13:$B$52,"="&amp;'PK Übersicht'!$A12),"€ 0,00")</f>
        <v>€ 0,00</v>
      </c>
      <c r="L12" s="96" t="str">
        <f>IF($A12&gt;0,SUMIFS(PK!$J$13:$J$52,PK!$C$13:$C$52,"="&amp;'PK Übersicht'!L$9,PK!$B$13:$B$52,"="&amp;'PK Übersicht'!$A12),"€ 0,00")</f>
        <v>€ 0,00</v>
      </c>
      <c r="M12" s="96" t="str">
        <f>IF($A12&gt;0,SUMIFS(PK!$J$13:$J$52,PK!$C$13:$C$52,"="&amp;'PK Übersicht'!M$9,PK!$B$13:$B$52,"="&amp;'PK Übersicht'!$A12),"€ 0,00")</f>
        <v>€ 0,00</v>
      </c>
      <c r="N12" s="96" t="str">
        <f>IF($A12&gt;0,SUMIFS(PK!$J$13:$J$52,PK!$C$13:$C$52,"="&amp;'PK Übersicht'!N$9,PK!$B$13:$B$52,"="&amp;'PK Übersicht'!$A12),"€ 0,00")</f>
        <v>€ 0,00</v>
      </c>
      <c r="O12" s="96" t="str">
        <f>IF($A12&gt;0,SUMIFS(PK!$J$13:$J$52,PK!$C$13:$C$52,"="&amp;'PK Übersicht'!O$9,PK!$B$13:$B$52,"="&amp;'PK Übersicht'!$A12),"€ 0,00")</f>
        <v>€ 0,00</v>
      </c>
      <c r="P12" s="98">
        <f t="shared" si="0"/>
        <v>0</v>
      </c>
    </row>
    <row r="13" spans="1:17" ht="18" customHeight="1" x14ac:dyDescent="0.25">
      <c r="A13" s="280"/>
      <c r="B13" s="96" t="str">
        <f>IF($A13&gt;0,SUMIFS(PK!$J$13:$J$52,PK!$C$13:$C$52,"="&amp;'PK Übersicht'!B$9,PK!$B$13:$B$52,"="&amp;'PK Übersicht'!$A13),"€ 0,00")</f>
        <v>€ 0,00</v>
      </c>
      <c r="C13" s="96" t="str">
        <f>IF($A13&gt;0,SUMIFS(PK!$J$13:$J$52,PK!$C$13:$C$52,"="&amp;'PK Übersicht'!C$9,PK!$B$13:$B$52,"="&amp;'PK Übersicht'!$A13),"€ 0,00")</f>
        <v>€ 0,00</v>
      </c>
      <c r="D13" s="96" t="str">
        <f>IF($A13&gt;0,SUMIFS(PK!$J$13:$J$52,PK!$C$13:$C$52,"="&amp;'PK Übersicht'!D$9,PK!$B$13:$B$52,"="&amp;'PK Übersicht'!$A13),"€ 0,00")</f>
        <v>€ 0,00</v>
      </c>
      <c r="E13" s="96" t="str">
        <f>IF($A13&gt;0,SUMIFS(PK!$J$13:$J$52,PK!$C$13:$C$52,"="&amp;'PK Übersicht'!E$9,PK!$B$13:$B$52,"="&amp;'PK Übersicht'!$A13),"€ 0,00")</f>
        <v>€ 0,00</v>
      </c>
      <c r="F13" s="96" t="str">
        <f>IF($A13&gt;0,SUMIFS(PK!$J$13:$J$52,PK!$C$13:$C$52,"="&amp;'PK Übersicht'!F$9,PK!$B$13:$B$52,"="&amp;'PK Übersicht'!$A13),"€ 0,00")</f>
        <v>€ 0,00</v>
      </c>
      <c r="G13" s="96" t="str">
        <f>IF($A13&gt;0,SUMIFS(PK!$J$13:$J$52,PK!$C$13:$C$52,"="&amp;'PK Übersicht'!G$9,PK!$B$13:$B$52,"="&amp;'PK Übersicht'!$A13),"€ 0,00")</f>
        <v>€ 0,00</v>
      </c>
      <c r="H13" s="96" t="str">
        <f>IF($A13&gt;0,SUMIFS(PK!$J$13:$J$52,PK!$C$13:$C$52,"="&amp;'PK Übersicht'!H$9,PK!$B$13:$B$52,"="&amp;'PK Übersicht'!$A13),"€ 0,00")</f>
        <v>€ 0,00</v>
      </c>
      <c r="I13" s="96" t="str">
        <f>IF($A13&gt;0,SUMIFS(PK!$J$13:$J$52,PK!$C$13:$C$52,"="&amp;'PK Übersicht'!I$9,PK!$B$13:$B$52,"="&amp;'PK Übersicht'!$A13),"€ 0,00")</f>
        <v>€ 0,00</v>
      </c>
      <c r="J13" s="96" t="str">
        <f>IF($A13&gt;0,SUMIFS(PK!$J$13:$J$52,PK!$C$13:$C$52,"="&amp;'PK Übersicht'!J$9,PK!$B$13:$B$52,"="&amp;'PK Übersicht'!$A13),"€ 0,00")</f>
        <v>€ 0,00</v>
      </c>
      <c r="K13" s="96" t="str">
        <f>IF($A13&gt;0,SUMIFS(PK!$J$13:$J$52,PK!$C$13:$C$52,"="&amp;'PK Übersicht'!K$9,PK!$B$13:$B$52,"="&amp;'PK Übersicht'!$A13),"€ 0,00")</f>
        <v>€ 0,00</v>
      </c>
      <c r="L13" s="96" t="str">
        <f>IF($A13&gt;0,SUMIFS(PK!$J$13:$J$52,PK!$C$13:$C$52,"="&amp;'PK Übersicht'!L$9,PK!$B$13:$B$52,"="&amp;'PK Übersicht'!$A13),"€ 0,00")</f>
        <v>€ 0,00</v>
      </c>
      <c r="M13" s="96" t="str">
        <f>IF($A13&gt;0,SUMIFS(PK!$J$13:$J$52,PK!$C$13:$C$52,"="&amp;'PK Übersicht'!M$9,PK!$B$13:$B$52,"="&amp;'PK Übersicht'!$A13),"€ 0,00")</f>
        <v>€ 0,00</v>
      </c>
      <c r="N13" s="96" t="str">
        <f>IF($A13&gt;0,SUMIFS(PK!$J$13:$J$52,PK!$C$13:$C$52,"="&amp;'PK Übersicht'!N$9,PK!$B$13:$B$52,"="&amp;'PK Übersicht'!$A13),"€ 0,00")</f>
        <v>€ 0,00</v>
      </c>
      <c r="O13" s="96" t="str">
        <f>IF($A13&gt;0,SUMIFS(PK!$J$13:$J$52,PK!$C$13:$C$52,"="&amp;'PK Übersicht'!O$9,PK!$B$13:$B$52,"="&amp;'PK Übersicht'!$A13),"€ 0,00")</f>
        <v>€ 0,00</v>
      </c>
      <c r="P13" s="98">
        <f t="shared" si="0"/>
        <v>0</v>
      </c>
    </row>
    <row r="14" spans="1:17" ht="18" customHeight="1" x14ac:dyDescent="0.25">
      <c r="A14" s="280"/>
      <c r="B14" s="96" t="str">
        <f>IF($A14&gt;0,SUMIFS(PK!$J$13:$J$52,PK!$C$13:$C$52,"="&amp;'PK Übersicht'!B$9,PK!$B$13:$B$52,"="&amp;'PK Übersicht'!$A14),"€ 0,00")</f>
        <v>€ 0,00</v>
      </c>
      <c r="C14" s="96" t="str">
        <f>IF($A14&gt;0,SUMIFS(PK!$J$13:$J$52,PK!$C$13:$C$52,"="&amp;'PK Übersicht'!C$9,PK!$B$13:$B$52,"="&amp;'PK Übersicht'!$A14),"€ 0,00")</f>
        <v>€ 0,00</v>
      </c>
      <c r="D14" s="96" t="str">
        <f>IF($A14&gt;0,SUMIFS(PK!$J$13:$J$52,PK!$C$13:$C$52,"="&amp;'PK Übersicht'!D$9,PK!$B$13:$B$52,"="&amp;'PK Übersicht'!$A14),"€ 0,00")</f>
        <v>€ 0,00</v>
      </c>
      <c r="E14" s="96" t="str">
        <f>IF($A14&gt;0,SUMIFS(PK!$J$13:$J$52,PK!$C$13:$C$52,"="&amp;'PK Übersicht'!E$9,PK!$B$13:$B$52,"="&amp;'PK Übersicht'!$A14),"€ 0,00")</f>
        <v>€ 0,00</v>
      </c>
      <c r="F14" s="96" t="str">
        <f>IF($A14&gt;0,SUMIFS(PK!$J$13:$J$52,PK!$C$13:$C$52,"="&amp;'PK Übersicht'!F$9,PK!$B$13:$B$52,"="&amp;'PK Übersicht'!$A14),"€ 0,00")</f>
        <v>€ 0,00</v>
      </c>
      <c r="G14" s="96" t="str">
        <f>IF($A14&gt;0,SUMIFS(PK!$J$13:$J$52,PK!$C$13:$C$52,"="&amp;'PK Übersicht'!G$9,PK!$B$13:$B$52,"="&amp;'PK Übersicht'!$A14),"€ 0,00")</f>
        <v>€ 0,00</v>
      </c>
      <c r="H14" s="96" t="str">
        <f>IF($A14&gt;0,SUMIFS(PK!$J$13:$J$52,PK!$C$13:$C$52,"="&amp;'PK Übersicht'!H$9,PK!$B$13:$B$52,"="&amp;'PK Übersicht'!$A14),"€ 0,00")</f>
        <v>€ 0,00</v>
      </c>
      <c r="I14" s="96" t="str">
        <f>IF($A14&gt;0,SUMIFS(PK!$J$13:$J$52,PK!$C$13:$C$52,"="&amp;'PK Übersicht'!I$9,PK!$B$13:$B$52,"="&amp;'PK Übersicht'!$A14),"€ 0,00")</f>
        <v>€ 0,00</v>
      </c>
      <c r="J14" s="96" t="str">
        <f>IF($A14&gt;0,SUMIFS(PK!$J$13:$J$52,PK!$C$13:$C$52,"="&amp;'PK Übersicht'!J$9,PK!$B$13:$B$52,"="&amp;'PK Übersicht'!$A14),"€ 0,00")</f>
        <v>€ 0,00</v>
      </c>
      <c r="K14" s="96" t="str">
        <f>IF($A14&gt;0,SUMIFS(PK!$J$13:$J$52,PK!$C$13:$C$52,"="&amp;'PK Übersicht'!K$9,PK!$B$13:$B$52,"="&amp;'PK Übersicht'!$A14),"€ 0,00")</f>
        <v>€ 0,00</v>
      </c>
      <c r="L14" s="96" t="str">
        <f>IF($A14&gt;0,SUMIFS(PK!$J$13:$J$52,PK!$C$13:$C$52,"="&amp;'PK Übersicht'!L$9,PK!$B$13:$B$52,"="&amp;'PK Übersicht'!$A14),"€ 0,00")</f>
        <v>€ 0,00</v>
      </c>
      <c r="M14" s="96" t="str">
        <f>IF($A14&gt;0,SUMIFS(PK!$J$13:$J$52,PK!$C$13:$C$52,"="&amp;'PK Übersicht'!M$9,PK!$B$13:$B$52,"="&amp;'PK Übersicht'!$A14),"€ 0,00")</f>
        <v>€ 0,00</v>
      </c>
      <c r="N14" s="96" t="str">
        <f>IF($A14&gt;0,SUMIFS(PK!$J$13:$J$52,PK!$C$13:$C$52,"="&amp;'PK Übersicht'!N$9,PK!$B$13:$B$52,"="&amp;'PK Übersicht'!$A14),"€ 0,00")</f>
        <v>€ 0,00</v>
      </c>
      <c r="O14" s="96" t="str">
        <f>IF($A14&gt;0,SUMIFS(PK!$J$13:$J$52,PK!$C$13:$C$52,"="&amp;'PK Übersicht'!O$9,PK!$B$13:$B$52,"="&amp;'PK Übersicht'!$A14),"€ 0,00")</f>
        <v>€ 0,00</v>
      </c>
      <c r="P14" s="98">
        <f t="shared" si="0"/>
        <v>0</v>
      </c>
    </row>
    <row r="15" spans="1:17" ht="18" customHeight="1" thickBot="1" x14ac:dyDescent="0.3">
      <c r="A15" s="281"/>
      <c r="B15" s="96" t="str">
        <f>IF($A15&gt;0,SUMIFS(PK!$J$13:$J$52,PK!$C$13:$C$52,"="&amp;'PK Übersicht'!B$9,PK!$B$13:$B$52,"="&amp;'PK Übersicht'!$A15),"€ 0,00")</f>
        <v>€ 0,00</v>
      </c>
      <c r="C15" s="96" t="str">
        <f>IF($A15&gt;0,SUMIFS(PK!$J$13:$J$52,PK!$C$13:$C$52,"="&amp;'PK Übersicht'!C$9,PK!$B$13:$B$52,"="&amp;'PK Übersicht'!$A15),"€ 0,00")</f>
        <v>€ 0,00</v>
      </c>
      <c r="D15" s="96" t="str">
        <f>IF($A15&gt;0,SUMIFS(PK!$J$13:$J$52,PK!$C$13:$C$52,"="&amp;'PK Übersicht'!D$9,PK!$B$13:$B$52,"="&amp;'PK Übersicht'!$A15),"€ 0,00")</f>
        <v>€ 0,00</v>
      </c>
      <c r="E15" s="96" t="str">
        <f>IF($A15&gt;0,SUMIFS(PK!$J$13:$J$52,PK!$C$13:$C$52,"="&amp;'PK Übersicht'!E$9,PK!$B$13:$B$52,"="&amp;'PK Übersicht'!$A15),"€ 0,00")</f>
        <v>€ 0,00</v>
      </c>
      <c r="F15" s="96" t="str">
        <f>IF($A15&gt;0,SUMIFS(PK!$J$13:$J$52,PK!$C$13:$C$52,"="&amp;'PK Übersicht'!F$9,PK!$B$13:$B$52,"="&amp;'PK Übersicht'!$A15),"€ 0,00")</f>
        <v>€ 0,00</v>
      </c>
      <c r="G15" s="96" t="str">
        <f>IF($A15&gt;0,SUMIFS(PK!$J$13:$J$52,PK!$C$13:$C$52,"="&amp;'PK Übersicht'!G$9,PK!$B$13:$B$52,"="&amp;'PK Übersicht'!$A15),"€ 0,00")</f>
        <v>€ 0,00</v>
      </c>
      <c r="H15" s="96" t="str">
        <f>IF($A15&gt;0,SUMIFS(PK!$J$13:$J$52,PK!$C$13:$C$52,"="&amp;'PK Übersicht'!H$9,PK!$B$13:$B$52,"="&amp;'PK Übersicht'!$A15),"€ 0,00")</f>
        <v>€ 0,00</v>
      </c>
      <c r="I15" s="96" t="str">
        <f>IF($A15&gt;0,SUMIFS(PK!$J$13:$J$52,PK!$C$13:$C$52,"="&amp;'PK Übersicht'!I$9,PK!$B$13:$B$52,"="&amp;'PK Übersicht'!$A15),"€ 0,00")</f>
        <v>€ 0,00</v>
      </c>
      <c r="J15" s="96" t="str">
        <f>IF($A15&gt;0,SUMIFS(PK!$J$13:$J$52,PK!$C$13:$C$52,"="&amp;'PK Übersicht'!J$9,PK!$B$13:$B$52,"="&amp;'PK Übersicht'!$A15),"€ 0,00")</f>
        <v>€ 0,00</v>
      </c>
      <c r="K15" s="96" t="str">
        <f>IF($A15&gt;0,SUMIFS(PK!$J$13:$J$52,PK!$C$13:$C$52,"="&amp;'PK Übersicht'!K$9,PK!$B$13:$B$52,"="&amp;'PK Übersicht'!$A15),"€ 0,00")</f>
        <v>€ 0,00</v>
      </c>
      <c r="L15" s="96" t="str">
        <f>IF($A15&gt;0,SUMIFS(PK!$J$13:$J$52,PK!$C$13:$C$52,"="&amp;'PK Übersicht'!L$9,PK!$B$13:$B$52,"="&amp;'PK Übersicht'!$A15),"€ 0,00")</f>
        <v>€ 0,00</v>
      </c>
      <c r="M15" s="96" t="str">
        <f>IF($A15&gt;0,SUMIFS(PK!$J$13:$J$52,PK!$C$13:$C$52,"="&amp;'PK Übersicht'!M$9,PK!$B$13:$B$52,"="&amp;'PK Übersicht'!$A15),"€ 0,00")</f>
        <v>€ 0,00</v>
      </c>
      <c r="N15" s="96" t="str">
        <f>IF($A15&gt;0,SUMIFS(PK!$J$13:$J$52,PK!$C$13:$C$52,"="&amp;'PK Übersicht'!N$9,PK!$B$13:$B$52,"="&amp;'PK Übersicht'!$A15),"€ 0,00")</f>
        <v>€ 0,00</v>
      </c>
      <c r="O15" s="96" t="str">
        <f>IF($A15&gt;0,SUMIFS(PK!$J$13:$J$52,PK!$C$13:$C$52,"="&amp;'PK Übersicht'!O$9,PK!$B$13:$B$52,"="&amp;'PK Übersicht'!$A15),"€ 0,00")</f>
        <v>€ 0,00</v>
      </c>
      <c r="P15" s="99">
        <f t="shared" si="0"/>
        <v>0</v>
      </c>
    </row>
    <row r="16" spans="1:17" ht="18" customHeight="1" thickBot="1" x14ac:dyDescent="0.3">
      <c r="A16" s="100" t="s">
        <v>88</v>
      </c>
      <c r="B16" s="101">
        <f>SUM(B10:B15)</f>
        <v>0</v>
      </c>
      <c r="C16" s="101">
        <f t="shared" ref="C16:O16" si="1">SUM(C10:C15)</f>
        <v>0</v>
      </c>
      <c r="D16" s="101">
        <f t="shared" si="1"/>
        <v>0</v>
      </c>
      <c r="E16" s="101">
        <f t="shared" si="1"/>
        <v>0</v>
      </c>
      <c r="F16" s="101">
        <f t="shared" si="1"/>
        <v>0</v>
      </c>
      <c r="G16" s="101">
        <f t="shared" si="1"/>
        <v>0</v>
      </c>
      <c r="H16" s="101">
        <f t="shared" si="1"/>
        <v>0</v>
      </c>
      <c r="I16" s="101">
        <f t="shared" si="1"/>
        <v>0</v>
      </c>
      <c r="J16" s="101">
        <f t="shared" si="1"/>
        <v>0</v>
      </c>
      <c r="K16" s="101">
        <f t="shared" si="1"/>
        <v>0</v>
      </c>
      <c r="L16" s="101">
        <f t="shared" si="1"/>
        <v>0</v>
      </c>
      <c r="M16" s="101">
        <f t="shared" si="1"/>
        <v>0</v>
      </c>
      <c r="N16" s="101">
        <f t="shared" si="1"/>
        <v>0</v>
      </c>
      <c r="O16" s="101">
        <f t="shared" si="1"/>
        <v>0</v>
      </c>
      <c r="P16" s="102"/>
    </row>
    <row r="17" spans="1:16" ht="25.7" hidden="1" x14ac:dyDescent="0.25">
      <c r="A17" s="103" t="s">
        <v>95</v>
      </c>
      <c r="B17" s="96">
        <f>SUMIFS(PK!$F$13:$F52,PK!$C$13:$C$52,"="&amp;'PK Übersicht'!B$9)</f>
        <v>0</v>
      </c>
      <c r="C17" s="96">
        <f>SUMIFS(PK!$F$13:$F52,PK!$C$13:$C$52,"="&amp;'PK Übersicht'!C$9)</f>
        <v>0</v>
      </c>
      <c r="D17" s="96">
        <f>SUMIFS(PK!$F$13:$F52,PK!$C$13:$C$52,"="&amp;'PK Übersicht'!D$9)</f>
        <v>0</v>
      </c>
      <c r="E17" s="96">
        <f>SUMIFS(PK!$F$13:$F52,PK!$C$13:$C$52,"="&amp;'PK Übersicht'!E$9)</f>
        <v>0</v>
      </c>
      <c r="F17" s="96">
        <f>SUMIFS(PK!$F$13:$F52,PK!$C$13:$C$52,"="&amp;'PK Übersicht'!F$9)</f>
        <v>0</v>
      </c>
      <c r="G17" s="96">
        <f>SUMIFS(PK!$F$13:$F52,PK!$C$13:$C$52,"="&amp;'PK Übersicht'!G$9)</f>
        <v>0</v>
      </c>
      <c r="H17" s="96">
        <f>SUMIFS(PK!$F$13:$F52,PK!$C$13:$C$52,"="&amp;'PK Übersicht'!H$9)</f>
        <v>0</v>
      </c>
      <c r="I17" s="96">
        <f>SUMIFS(PK!$F$13:$F52,PK!$C$13:$C$52,"="&amp;'PK Übersicht'!I$9)</f>
        <v>0</v>
      </c>
      <c r="J17" s="96">
        <f>SUMIFS(PK!$F$13:$F52,PK!$C$13:$C$52,"="&amp;'PK Übersicht'!J$9)</f>
        <v>0</v>
      </c>
      <c r="K17" s="96">
        <f>SUMIFS(PK!$F$13:$F52,PK!$C$13:$C$52,"="&amp;'PK Übersicht'!K$9)</f>
        <v>0</v>
      </c>
      <c r="L17" s="96">
        <f>SUMIFS(PK!$F$13:$F52,PK!$C$13:$C$52,"="&amp;'PK Übersicht'!L$9)</f>
        <v>0</v>
      </c>
      <c r="M17" s="96">
        <f>SUMIFS(PK!$F$13:$F52,PK!$C$13:$C$52,"="&amp;'PK Übersicht'!M$9)</f>
        <v>0</v>
      </c>
      <c r="N17" s="96">
        <f>SUMIFS(PK!$F$13:$F52,PK!$C$13:$C$52,"="&amp;'PK Übersicht'!N$9)</f>
        <v>0</v>
      </c>
      <c r="O17" s="96">
        <f>SUMIFS(PK!$F$13:$F52,PK!$C$13:$C$52,"="&amp;'PK Übersicht'!O$9)</f>
        <v>0</v>
      </c>
      <c r="P17" s="104"/>
    </row>
    <row r="18" spans="1:16" ht="25.05" hidden="1" x14ac:dyDescent="0.2">
      <c r="A18" s="105" t="s">
        <v>96</v>
      </c>
      <c r="B18" s="96" t="e">
        <f>SUMIFS(#REF!,#REF!,"="&amp;'PK Übersicht'!B$9)</f>
        <v>#REF!</v>
      </c>
      <c r="C18" s="96" t="e">
        <f>SUMIFS(#REF!,#REF!,"="&amp;'PK Übersicht'!C$9)</f>
        <v>#REF!</v>
      </c>
      <c r="D18" s="96" t="e">
        <f>SUMIFS(#REF!,#REF!,"="&amp;'PK Übersicht'!D$9)</f>
        <v>#REF!</v>
      </c>
      <c r="E18" s="96" t="e">
        <f>SUMIFS(#REF!,#REF!,"="&amp;'PK Übersicht'!E$9)</f>
        <v>#REF!</v>
      </c>
      <c r="F18" s="96" t="e">
        <f>SUMIFS(#REF!,#REF!,"="&amp;'PK Übersicht'!F$9)</f>
        <v>#REF!</v>
      </c>
      <c r="G18" s="96" t="e">
        <f>SUMIFS(#REF!,#REF!,"="&amp;'PK Übersicht'!G$9)</f>
        <v>#REF!</v>
      </c>
      <c r="H18" s="96" t="e">
        <f>SUMIFS(#REF!,#REF!,"="&amp;'PK Übersicht'!H$9)</f>
        <v>#REF!</v>
      </c>
      <c r="I18" s="96" t="e">
        <f>SUMIFS(#REF!,#REF!,"="&amp;'PK Übersicht'!I$9)</f>
        <v>#REF!</v>
      </c>
      <c r="J18" s="96" t="e">
        <f>SUMIFS(#REF!,#REF!,"="&amp;'PK Übersicht'!J$9)</f>
        <v>#REF!</v>
      </c>
      <c r="K18" s="96" t="e">
        <f>SUMIFS(#REF!,#REF!,"="&amp;'PK Übersicht'!K$9)</f>
        <v>#REF!</v>
      </c>
      <c r="L18" s="96" t="e">
        <f>SUMIFS(#REF!,#REF!,"="&amp;'PK Übersicht'!L$9)</f>
        <v>#REF!</v>
      </c>
      <c r="M18" s="96" t="e">
        <f>SUMIFS(#REF!,#REF!,"="&amp;'PK Übersicht'!M$9)</f>
        <v>#REF!</v>
      </c>
      <c r="N18" s="96" t="e">
        <f>SUMIFS(#REF!,#REF!,"="&amp;'PK Übersicht'!N$9)</f>
        <v>#REF!</v>
      </c>
      <c r="O18" s="96" t="e">
        <f>SUMIFS(#REF!,#REF!,"="&amp;'PK Übersicht'!O$9)</f>
        <v>#REF!</v>
      </c>
    </row>
    <row r="19" spans="1:16" hidden="1" x14ac:dyDescent="0.2">
      <c r="A19" s="105" t="s">
        <v>97</v>
      </c>
      <c r="B19" s="106" t="e">
        <f>IF(B17=0,B18,B17)</f>
        <v>#REF!</v>
      </c>
      <c r="C19" s="106" t="e">
        <f t="shared" ref="C19:O19" si="2">IF(C17=0,C18,C17)</f>
        <v>#REF!</v>
      </c>
      <c r="D19" s="106" t="e">
        <f t="shared" si="2"/>
        <v>#REF!</v>
      </c>
      <c r="E19" s="106" t="e">
        <f t="shared" si="2"/>
        <v>#REF!</v>
      </c>
      <c r="F19" s="106" t="e">
        <f t="shared" si="2"/>
        <v>#REF!</v>
      </c>
      <c r="G19" s="106" t="e">
        <f t="shared" si="2"/>
        <v>#REF!</v>
      </c>
      <c r="H19" s="106" t="e">
        <f t="shared" si="2"/>
        <v>#REF!</v>
      </c>
      <c r="I19" s="106" t="e">
        <f t="shared" si="2"/>
        <v>#REF!</v>
      </c>
      <c r="J19" s="106" t="e">
        <f t="shared" si="2"/>
        <v>#REF!</v>
      </c>
      <c r="K19" s="106" t="e">
        <f t="shared" si="2"/>
        <v>#REF!</v>
      </c>
      <c r="L19" s="106" t="e">
        <f t="shared" si="2"/>
        <v>#REF!</v>
      </c>
      <c r="M19" s="106" t="e">
        <f t="shared" si="2"/>
        <v>#REF!</v>
      </c>
      <c r="N19" s="106" t="e">
        <f t="shared" si="2"/>
        <v>#REF!</v>
      </c>
      <c r="O19" s="106" t="e">
        <f t="shared" si="2"/>
        <v>#REF!</v>
      </c>
    </row>
    <row r="20" spans="1:16" x14ac:dyDescent="0.2">
      <c r="B20" s="106"/>
      <c r="C20" s="106"/>
      <c r="D20" s="106"/>
      <c r="E20" s="106"/>
      <c r="F20" s="106"/>
      <c r="G20" s="106"/>
      <c r="H20" s="106"/>
      <c r="I20" s="106"/>
      <c r="J20" s="106"/>
      <c r="K20" s="106"/>
      <c r="L20" s="106"/>
      <c r="M20" s="106"/>
      <c r="N20" s="106"/>
      <c r="O20" s="106"/>
    </row>
    <row r="21" spans="1:16" ht="13.15" thickBot="1" x14ac:dyDescent="0.25"/>
    <row r="22" spans="1:16" ht="30.05" customHeight="1" x14ac:dyDescent="0.35">
      <c r="A22" s="489" t="s">
        <v>89</v>
      </c>
      <c r="B22" s="490"/>
      <c r="C22" s="490"/>
      <c r="D22" s="490"/>
      <c r="E22" s="490"/>
      <c r="F22" s="490"/>
      <c r="G22" s="490"/>
      <c r="H22" s="490"/>
      <c r="I22" s="490"/>
      <c r="J22" s="490"/>
      <c r="K22" s="490"/>
      <c r="L22" s="490"/>
      <c r="M22" s="490"/>
      <c r="N22" s="490"/>
      <c r="O22" s="490"/>
      <c r="P22" s="491"/>
    </row>
    <row r="23" spans="1:16" ht="13.15" thickBot="1" x14ac:dyDescent="0.25">
      <c r="A23" s="91"/>
      <c r="B23" s="92" t="s">
        <v>94</v>
      </c>
      <c r="C23" s="92" t="s">
        <v>94</v>
      </c>
      <c r="D23" s="92" t="s">
        <v>94</v>
      </c>
      <c r="E23" s="92" t="s">
        <v>94</v>
      </c>
      <c r="F23" s="92" t="s">
        <v>94</v>
      </c>
      <c r="G23" s="92" t="s">
        <v>94</v>
      </c>
      <c r="H23" s="92" t="s">
        <v>94</v>
      </c>
      <c r="I23" s="92" t="s">
        <v>94</v>
      </c>
      <c r="J23" s="92" t="s">
        <v>94</v>
      </c>
      <c r="K23" s="92" t="s">
        <v>94</v>
      </c>
      <c r="L23" s="92" t="s">
        <v>94</v>
      </c>
      <c r="M23" s="92" t="s">
        <v>94</v>
      </c>
      <c r="N23" s="92" t="s">
        <v>94</v>
      </c>
      <c r="O23" s="92" t="s">
        <v>94</v>
      </c>
      <c r="P23" s="93"/>
    </row>
    <row r="24" spans="1:16" ht="40.1" thickBot="1" x14ac:dyDescent="0.3">
      <c r="A24" s="94" t="s">
        <v>128</v>
      </c>
      <c r="B24" s="107" t="str">
        <f>IF(B9&gt;0,B9,"")</f>
        <v/>
      </c>
      <c r="C24" s="107" t="str">
        <f t="shared" ref="C24:O24" si="3">IF(C9&gt;0,C9,"")</f>
        <v/>
      </c>
      <c r="D24" s="107" t="str">
        <f t="shared" si="3"/>
        <v/>
      </c>
      <c r="E24" s="107" t="str">
        <f t="shared" si="3"/>
        <v/>
      </c>
      <c r="F24" s="107" t="str">
        <f t="shared" si="3"/>
        <v/>
      </c>
      <c r="G24" s="107" t="str">
        <f t="shared" si="3"/>
        <v/>
      </c>
      <c r="H24" s="107" t="str">
        <f t="shared" si="3"/>
        <v/>
      </c>
      <c r="I24" s="107" t="str">
        <f t="shared" si="3"/>
        <v/>
      </c>
      <c r="J24" s="107" t="str">
        <f t="shared" si="3"/>
        <v/>
      </c>
      <c r="K24" s="107" t="str">
        <f t="shared" si="3"/>
        <v/>
      </c>
      <c r="L24" s="107" t="str">
        <f t="shared" si="3"/>
        <v/>
      </c>
      <c r="M24" s="107" t="str">
        <f t="shared" si="3"/>
        <v/>
      </c>
      <c r="N24" s="107" t="str">
        <f t="shared" si="3"/>
        <v/>
      </c>
      <c r="O24" s="107" t="str">
        <f t="shared" si="3"/>
        <v/>
      </c>
      <c r="P24" s="121" t="s">
        <v>87</v>
      </c>
    </row>
    <row r="25" spans="1:16" ht="18" customHeight="1" x14ac:dyDescent="0.25">
      <c r="A25" s="282" t="str">
        <f>IF(A10&gt;0,A10,"")</f>
        <v/>
      </c>
      <c r="B25" s="96">
        <f>IF($A25&gt;0,SUMIFS(PK!$R$13:$R$52,PK!$C$13:$C$52,"="&amp;'PK Übersicht'!B$9,PK!$B$13:$B$52,"="&amp;'PK Übersicht'!$A25),"€ 0,00")</f>
        <v>0</v>
      </c>
      <c r="C25" s="96">
        <f>IF($A25&gt;0,SUMIFS(PK!$R$13:$R$52,PK!$C$13:$C$52,"="&amp;'PK Übersicht'!C$9,PK!$B$13:$B$52,"="&amp;'PK Übersicht'!$A25),"€ 0,00")</f>
        <v>0</v>
      </c>
      <c r="D25" s="96">
        <f>IF($A25&gt;0,SUMIFS(PK!$R$13:$R$52,PK!$C$13:$C$52,"="&amp;'PK Übersicht'!D$9,PK!$B$13:$B$52,"="&amp;'PK Übersicht'!$A25),"€ 0,00")</f>
        <v>0</v>
      </c>
      <c r="E25" s="96">
        <f>IF($A25&gt;0,SUMIFS(PK!$R$13:$R$52,PK!$C$13:$C$52,"="&amp;'PK Übersicht'!E$9,PK!$B$13:$B$52,"="&amp;'PK Übersicht'!$A25),"€ 0,00")</f>
        <v>0</v>
      </c>
      <c r="F25" s="96">
        <f>IF($A25&gt;0,SUMIFS(PK!$R$13:$R$52,PK!$C$13:$C$52,"="&amp;'PK Übersicht'!F$9,PK!$B$13:$B$52,"="&amp;'PK Übersicht'!$A25),"€ 0,00")</f>
        <v>0</v>
      </c>
      <c r="G25" s="96">
        <f>IF($A25&gt;0,SUMIFS(PK!$R$13:$R$52,PK!$C$13:$C$52,"="&amp;'PK Übersicht'!G$9,PK!$B$13:$B$52,"="&amp;'PK Übersicht'!$A25),"€ 0,00")</f>
        <v>0</v>
      </c>
      <c r="H25" s="96">
        <f>IF($A25&gt;0,SUMIFS(PK!$R$13:$R$52,PK!$C$13:$C$52,"="&amp;'PK Übersicht'!H$9,PK!$B$13:$B$52,"="&amp;'PK Übersicht'!$A25),"€ 0,00")</f>
        <v>0</v>
      </c>
      <c r="I25" s="96">
        <f>IF($A25&gt;0,SUMIFS(PK!$R$13:$R$52,PK!$C$13:$C$52,"="&amp;'PK Übersicht'!I$9,PK!$B$13:$B$52,"="&amp;'PK Übersicht'!$A25),"€ 0,00")</f>
        <v>0</v>
      </c>
      <c r="J25" s="96">
        <f>IF($A25&gt;0,SUMIFS(PK!$R$13:$R$52,PK!$C$13:$C$52,"="&amp;'PK Übersicht'!J$9,PK!$B$13:$B$52,"="&amp;'PK Übersicht'!$A25),"€ 0,00")</f>
        <v>0</v>
      </c>
      <c r="K25" s="96">
        <f>IF($A25&gt;0,SUMIFS(PK!$R$13:$R$52,PK!$C$13:$C$52,"="&amp;'PK Übersicht'!K$9,PK!$B$13:$B$52,"="&amp;'PK Übersicht'!$A25),"€ 0,00")</f>
        <v>0</v>
      </c>
      <c r="L25" s="96">
        <f>IF($A25&gt;0,SUMIFS(PK!$R$13:$R$52,PK!$C$13:$C$52,"="&amp;'PK Übersicht'!L$9,PK!$B$13:$B$52,"="&amp;'PK Übersicht'!$A25),"€ 0,00")</f>
        <v>0</v>
      </c>
      <c r="M25" s="96">
        <f>IF($A25&gt;0,SUMIFS(PK!$R$13:$R$52,PK!$C$13:$C$52,"="&amp;'PK Übersicht'!M$9,PK!$B$13:$B$52,"="&amp;'PK Übersicht'!$A25),"€ 0,00")</f>
        <v>0</v>
      </c>
      <c r="N25" s="96">
        <f>IF($A25&gt;0,SUMIFS(PK!$R$13:$R$52,PK!$C$13:$C$52,"="&amp;'PK Übersicht'!N$9,PK!$B$13:$B$52,"="&amp;'PK Übersicht'!$A25),"€ 0,00")</f>
        <v>0</v>
      </c>
      <c r="O25" s="96">
        <f>IF($A25&gt;0,SUMIFS(PK!$R$13:$R$52,PK!$C$13:$C$52,"="&amp;'PK Übersicht'!O$9,PK!$B$13:$B$52,"="&amp;'PK Übersicht'!$A25),"€ 0,00")</f>
        <v>0</v>
      </c>
      <c r="P25" s="123">
        <f>SUM(B25:O25)</f>
        <v>0</v>
      </c>
    </row>
    <row r="26" spans="1:16" ht="18" customHeight="1" x14ac:dyDescent="0.25">
      <c r="A26" s="283" t="str">
        <f t="shared" ref="A26:A30" si="4">IF(A11&gt;0,A11,"")</f>
        <v/>
      </c>
      <c r="B26" s="96">
        <f>IF($A26&gt;0,SUMIFS(PK!$R$13:$R$52,PK!$C$13:$C$52,"="&amp;'PK Übersicht'!B$9,PK!$B$13:$B$52,"="&amp;'PK Übersicht'!$A26),"€ 0,00")</f>
        <v>0</v>
      </c>
      <c r="C26" s="96">
        <f>IF($A26&gt;0,SUMIFS(PK!$R$13:$R$52,PK!$C$13:$C$52,"="&amp;'PK Übersicht'!C$9,PK!$B$13:$B$52,"="&amp;'PK Übersicht'!$A26),"€ 0,00")</f>
        <v>0</v>
      </c>
      <c r="D26" s="96">
        <f>IF($A26&gt;0,SUMIFS(PK!$R$13:$R$52,PK!$C$13:$C$52,"="&amp;'PK Übersicht'!D$9,PK!$B$13:$B$52,"="&amp;'PK Übersicht'!$A26),"€ 0,00")</f>
        <v>0</v>
      </c>
      <c r="E26" s="96">
        <f>IF($A26&gt;0,SUMIFS(PK!$R$13:$R$52,PK!$C$13:$C$52,"="&amp;'PK Übersicht'!E$9,PK!$B$13:$B$52,"="&amp;'PK Übersicht'!$A26),"€ 0,00")</f>
        <v>0</v>
      </c>
      <c r="F26" s="96">
        <f>IF($A26&gt;0,SUMIFS(PK!$R$13:$R$52,PK!$C$13:$C$52,"="&amp;'PK Übersicht'!F$9,PK!$B$13:$B$52,"="&amp;'PK Übersicht'!$A26),"€ 0,00")</f>
        <v>0</v>
      </c>
      <c r="G26" s="96">
        <f>IF($A26&gt;0,SUMIFS(PK!$R$13:$R$52,PK!$C$13:$C$52,"="&amp;'PK Übersicht'!G$9,PK!$B$13:$B$52,"="&amp;'PK Übersicht'!$A26),"€ 0,00")</f>
        <v>0</v>
      </c>
      <c r="H26" s="96">
        <f>IF($A26&gt;0,SUMIFS(PK!$R$13:$R$52,PK!$C$13:$C$52,"="&amp;'PK Übersicht'!H$9,PK!$B$13:$B$52,"="&amp;'PK Übersicht'!$A26),"€ 0,00")</f>
        <v>0</v>
      </c>
      <c r="I26" s="96">
        <f>IF($A26&gt;0,SUMIFS(PK!$R$13:$R$52,PK!$C$13:$C$52,"="&amp;'PK Übersicht'!I$9,PK!$B$13:$B$52,"="&amp;'PK Übersicht'!$A26),"€ 0,00")</f>
        <v>0</v>
      </c>
      <c r="J26" s="96">
        <f>IF($A26&gt;0,SUMIFS(PK!$R$13:$R$52,PK!$C$13:$C$52,"="&amp;'PK Übersicht'!J$9,PK!$B$13:$B$52,"="&amp;'PK Übersicht'!$A26),"€ 0,00")</f>
        <v>0</v>
      </c>
      <c r="K26" s="96">
        <f>IF($A26&gt;0,SUMIFS(PK!$R$13:$R$52,PK!$C$13:$C$52,"="&amp;'PK Übersicht'!K$9,PK!$B$13:$B$52,"="&amp;'PK Übersicht'!$A26),"€ 0,00")</f>
        <v>0</v>
      </c>
      <c r="L26" s="96">
        <f>IF($A26&gt;0,SUMIFS(PK!$R$13:$R$52,PK!$C$13:$C$52,"="&amp;'PK Übersicht'!L$9,PK!$B$13:$B$52,"="&amp;'PK Übersicht'!$A26),"€ 0,00")</f>
        <v>0</v>
      </c>
      <c r="M26" s="96">
        <f>IF($A26&gt;0,SUMIFS(PK!$R$13:$R$52,PK!$C$13:$C$52,"="&amp;'PK Übersicht'!M$9,PK!$B$13:$B$52,"="&amp;'PK Übersicht'!$A26),"€ 0,00")</f>
        <v>0</v>
      </c>
      <c r="N26" s="96">
        <f>IF($A26&gt;0,SUMIFS(PK!$R$13:$R$52,PK!$C$13:$C$52,"="&amp;'PK Übersicht'!N$9,PK!$B$13:$B$52,"="&amp;'PK Übersicht'!$A26),"€ 0,00")</f>
        <v>0</v>
      </c>
      <c r="O26" s="96">
        <f>IF($A26&gt;0,SUMIFS(PK!$R$13:$R$52,PK!$C$13:$C$52,"="&amp;'PK Übersicht'!O$9,PK!$B$13:$B$52,"="&amp;'PK Übersicht'!$A26),"€ 0,00")</f>
        <v>0</v>
      </c>
      <c r="P26" s="124">
        <f t="shared" ref="P26:P30" si="5">SUM(B26:O26)</f>
        <v>0</v>
      </c>
    </row>
    <row r="27" spans="1:16" ht="18" customHeight="1" x14ac:dyDescent="0.25">
      <c r="A27" s="283" t="str">
        <f t="shared" si="4"/>
        <v/>
      </c>
      <c r="B27" s="96">
        <f>IF($A27&gt;0,SUMIFS(PK!$R$13:$R$52,PK!$C$13:$C$52,"="&amp;'PK Übersicht'!B$9,PK!$B$13:$B$52,"="&amp;'PK Übersicht'!$A27),"€ 0,00")</f>
        <v>0</v>
      </c>
      <c r="C27" s="96">
        <f>IF($A27&gt;0,SUMIFS(PK!$R$13:$R$52,PK!$C$13:$C$52,"="&amp;'PK Übersicht'!C$9,PK!$B$13:$B$52,"="&amp;'PK Übersicht'!$A27),"€ 0,00")</f>
        <v>0</v>
      </c>
      <c r="D27" s="96">
        <f>IF($A27&gt;0,SUMIFS(PK!$R$13:$R$52,PK!$C$13:$C$52,"="&amp;'PK Übersicht'!D$9,PK!$B$13:$B$52,"="&amp;'PK Übersicht'!$A27),"€ 0,00")</f>
        <v>0</v>
      </c>
      <c r="E27" s="96">
        <f>IF($A27&gt;0,SUMIFS(PK!$R$13:$R$52,PK!$C$13:$C$52,"="&amp;'PK Übersicht'!E$9,PK!$B$13:$B$52,"="&amp;'PK Übersicht'!$A27),"€ 0,00")</f>
        <v>0</v>
      </c>
      <c r="F27" s="96">
        <f>IF($A27&gt;0,SUMIFS(PK!$R$13:$R$52,PK!$C$13:$C$52,"="&amp;'PK Übersicht'!F$9,PK!$B$13:$B$52,"="&amp;'PK Übersicht'!$A27),"€ 0,00")</f>
        <v>0</v>
      </c>
      <c r="G27" s="96">
        <f>IF($A27&gt;0,SUMIFS(PK!$R$13:$R$52,PK!$C$13:$C$52,"="&amp;'PK Übersicht'!G$9,PK!$B$13:$B$52,"="&amp;'PK Übersicht'!$A27),"€ 0,00")</f>
        <v>0</v>
      </c>
      <c r="H27" s="96">
        <f>IF($A27&gt;0,SUMIFS(PK!$R$13:$R$52,PK!$C$13:$C$52,"="&amp;'PK Übersicht'!H$9,PK!$B$13:$B$52,"="&amp;'PK Übersicht'!$A27),"€ 0,00")</f>
        <v>0</v>
      </c>
      <c r="I27" s="96">
        <f>IF($A27&gt;0,SUMIFS(PK!$R$13:$R$52,PK!$C$13:$C$52,"="&amp;'PK Übersicht'!I$9,PK!$B$13:$B$52,"="&amp;'PK Übersicht'!$A27),"€ 0,00")</f>
        <v>0</v>
      </c>
      <c r="J27" s="96">
        <f>IF($A27&gt;0,SUMIFS(PK!$R$13:$R$52,PK!$C$13:$C$52,"="&amp;'PK Übersicht'!J$9,PK!$B$13:$B$52,"="&amp;'PK Übersicht'!$A27),"€ 0,00")</f>
        <v>0</v>
      </c>
      <c r="K27" s="96">
        <f>IF($A27&gt;0,SUMIFS(PK!$R$13:$R$52,PK!$C$13:$C$52,"="&amp;'PK Übersicht'!K$9,PK!$B$13:$B$52,"="&amp;'PK Übersicht'!$A27),"€ 0,00")</f>
        <v>0</v>
      </c>
      <c r="L27" s="96">
        <f>IF($A27&gt;0,SUMIFS(PK!$R$13:$R$52,PK!$C$13:$C$52,"="&amp;'PK Übersicht'!L$9,PK!$B$13:$B$52,"="&amp;'PK Übersicht'!$A27),"€ 0,00")</f>
        <v>0</v>
      </c>
      <c r="M27" s="96">
        <f>IF($A27&gt;0,SUMIFS(PK!$R$13:$R$52,PK!$C$13:$C$52,"="&amp;'PK Übersicht'!M$9,PK!$B$13:$B$52,"="&amp;'PK Übersicht'!$A27),"€ 0,00")</f>
        <v>0</v>
      </c>
      <c r="N27" s="96">
        <f>IF($A27&gt;0,SUMIFS(PK!$R$13:$R$52,PK!$C$13:$C$52,"="&amp;'PK Übersicht'!N$9,PK!$B$13:$B$52,"="&amp;'PK Übersicht'!$A27),"€ 0,00")</f>
        <v>0</v>
      </c>
      <c r="O27" s="96">
        <f>IF($A27&gt;0,SUMIFS(PK!$R$13:$R$52,PK!$C$13:$C$52,"="&amp;'PK Übersicht'!O$9,PK!$B$13:$B$52,"="&amp;'PK Übersicht'!$A27),"€ 0,00")</f>
        <v>0</v>
      </c>
      <c r="P27" s="124">
        <f t="shared" si="5"/>
        <v>0</v>
      </c>
    </row>
    <row r="28" spans="1:16" ht="18" customHeight="1" x14ac:dyDescent="0.25">
      <c r="A28" s="283" t="str">
        <f t="shared" si="4"/>
        <v/>
      </c>
      <c r="B28" s="96">
        <f>IF($A28&gt;0,SUMIFS(PK!$R$13:$R$52,PK!$C$13:$C$52,"="&amp;'PK Übersicht'!B$9,PK!$B$13:$B$52,"="&amp;'PK Übersicht'!$A28),"€ 0,00")</f>
        <v>0</v>
      </c>
      <c r="C28" s="96">
        <f>IF($A28&gt;0,SUMIFS(PK!$R$13:$R$52,PK!$C$13:$C$52,"="&amp;'PK Übersicht'!C$9,PK!$B$13:$B$52,"="&amp;'PK Übersicht'!$A28),"€ 0,00")</f>
        <v>0</v>
      </c>
      <c r="D28" s="96">
        <f>IF($A28&gt;0,SUMIFS(PK!$R$13:$R$52,PK!$C$13:$C$52,"="&amp;'PK Übersicht'!D$9,PK!$B$13:$B$52,"="&amp;'PK Übersicht'!$A28),"€ 0,00")</f>
        <v>0</v>
      </c>
      <c r="E28" s="96">
        <f>IF($A28&gt;0,SUMIFS(PK!$R$13:$R$52,PK!$C$13:$C$52,"="&amp;'PK Übersicht'!E$9,PK!$B$13:$B$52,"="&amp;'PK Übersicht'!$A28),"€ 0,00")</f>
        <v>0</v>
      </c>
      <c r="F28" s="96">
        <f>IF($A28&gt;0,SUMIFS(PK!$R$13:$R$52,PK!$C$13:$C$52,"="&amp;'PK Übersicht'!F$9,PK!$B$13:$B$52,"="&amp;'PK Übersicht'!$A28),"€ 0,00")</f>
        <v>0</v>
      </c>
      <c r="G28" s="96">
        <f>IF($A28&gt;0,SUMIFS(PK!$R$13:$R$52,PK!$C$13:$C$52,"="&amp;'PK Übersicht'!G$9,PK!$B$13:$B$52,"="&amp;'PK Übersicht'!$A28),"€ 0,00")</f>
        <v>0</v>
      </c>
      <c r="H28" s="96">
        <f>IF($A28&gt;0,SUMIFS(PK!$R$13:$R$52,PK!$C$13:$C$52,"="&amp;'PK Übersicht'!H$9,PK!$B$13:$B$52,"="&amp;'PK Übersicht'!$A28),"€ 0,00")</f>
        <v>0</v>
      </c>
      <c r="I28" s="96">
        <f>IF($A28&gt;0,SUMIFS(PK!$R$13:$R$52,PK!$C$13:$C$52,"="&amp;'PK Übersicht'!I$9,PK!$B$13:$B$52,"="&amp;'PK Übersicht'!$A28),"€ 0,00")</f>
        <v>0</v>
      </c>
      <c r="J28" s="96">
        <f>IF($A28&gt;0,SUMIFS(PK!$R$13:$R$52,PK!$C$13:$C$52,"="&amp;'PK Übersicht'!J$9,PK!$B$13:$B$52,"="&amp;'PK Übersicht'!$A28),"€ 0,00")</f>
        <v>0</v>
      </c>
      <c r="K28" s="96">
        <f>IF($A28&gt;0,SUMIFS(PK!$R$13:$R$52,PK!$C$13:$C$52,"="&amp;'PK Übersicht'!K$9,PK!$B$13:$B$52,"="&amp;'PK Übersicht'!$A28),"€ 0,00")</f>
        <v>0</v>
      </c>
      <c r="L28" s="96">
        <f>IF($A28&gt;0,SUMIFS(PK!$R$13:$R$52,PK!$C$13:$C$52,"="&amp;'PK Übersicht'!L$9,PK!$B$13:$B$52,"="&amp;'PK Übersicht'!$A28),"€ 0,00")</f>
        <v>0</v>
      </c>
      <c r="M28" s="96">
        <f>IF($A28&gt;0,SUMIFS(PK!$R$13:$R$52,PK!$C$13:$C$52,"="&amp;'PK Übersicht'!M$9,PK!$B$13:$B$52,"="&amp;'PK Übersicht'!$A28),"€ 0,00")</f>
        <v>0</v>
      </c>
      <c r="N28" s="96">
        <f>IF($A28&gt;0,SUMIFS(PK!$R$13:$R$52,PK!$C$13:$C$52,"="&amp;'PK Übersicht'!N$9,PK!$B$13:$B$52,"="&amp;'PK Übersicht'!$A28),"€ 0,00")</f>
        <v>0</v>
      </c>
      <c r="O28" s="96">
        <f>IF($A28&gt;0,SUMIFS(PK!$R$13:$R$52,PK!$C$13:$C$52,"="&amp;'PK Übersicht'!O$9,PK!$B$13:$B$52,"="&amp;'PK Übersicht'!$A28),"€ 0,00")</f>
        <v>0</v>
      </c>
      <c r="P28" s="124">
        <f t="shared" si="5"/>
        <v>0</v>
      </c>
    </row>
    <row r="29" spans="1:16" ht="18" customHeight="1" x14ac:dyDescent="0.25">
      <c r="A29" s="283" t="str">
        <f t="shared" si="4"/>
        <v/>
      </c>
      <c r="B29" s="96">
        <f>IF($A29&gt;0,SUMIFS(PK!$R$13:$R$52,PK!$C$13:$C$52,"="&amp;'PK Übersicht'!B$9,PK!$B$13:$B$52,"="&amp;'PK Übersicht'!$A29),"€ 0,00")</f>
        <v>0</v>
      </c>
      <c r="C29" s="96">
        <f>IF($A29&gt;0,SUMIFS(PK!$R$13:$R$52,PK!$C$13:$C$52,"="&amp;'PK Übersicht'!C$9,PK!$B$13:$B$52,"="&amp;'PK Übersicht'!$A29),"€ 0,00")</f>
        <v>0</v>
      </c>
      <c r="D29" s="96">
        <f>IF($A29&gt;0,SUMIFS(PK!$R$13:$R$52,PK!$C$13:$C$52,"="&amp;'PK Übersicht'!D$9,PK!$B$13:$B$52,"="&amp;'PK Übersicht'!$A29),"€ 0,00")</f>
        <v>0</v>
      </c>
      <c r="E29" s="96">
        <f>IF($A29&gt;0,SUMIFS(PK!$R$13:$R$52,PK!$C$13:$C$52,"="&amp;'PK Übersicht'!E$9,PK!$B$13:$B$52,"="&amp;'PK Übersicht'!$A29),"€ 0,00")</f>
        <v>0</v>
      </c>
      <c r="F29" s="96">
        <f>IF($A29&gt;0,SUMIFS(PK!$R$13:$R$52,PK!$C$13:$C$52,"="&amp;'PK Übersicht'!F$9,PK!$B$13:$B$52,"="&amp;'PK Übersicht'!$A29),"€ 0,00")</f>
        <v>0</v>
      </c>
      <c r="G29" s="96">
        <f>IF($A29&gt;0,SUMIFS(PK!$R$13:$R$52,PK!$C$13:$C$52,"="&amp;'PK Übersicht'!G$9,PK!$B$13:$B$52,"="&amp;'PK Übersicht'!$A29),"€ 0,00")</f>
        <v>0</v>
      </c>
      <c r="H29" s="96">
        <f>IF($A29&gt;0,SUMIFS(PK!$R$13:$R$52,PK!$C$13:$C$52,"="&amp;'PK Übersicht'!H$9,PK!$B$13:$B$52,"="&amp;'PK Übersicht'!$A29),"€ 0,00")</f>
        <v>0</v>
      </c>
      <c r="I29" s="96">
        <f>IF($A29&gt;0,SUMIFS(PK!$R$13:$R$52,PK!$C$13:$C$52,"="&amp;'PK Übersicht'!I$9,PK!$B$13:$B$52,"="&amp;'PK Übersicht'!$A29),"€ 0,00")</f>
        <v>0</v>
      </c>
      <c r="J29" s="96">
        <f>IF($A29&gt;0,SUMIFS(PK!$R$13:$R$52,PK!$C$13:$C$52,"="&amp;'PK Übersicht'!J$9,PK!$B$13:$B$52,"="&amp;'PK Übersicht'!$A29),"€ 0,00")</f>
        <v>0</v>
      </c>
      <c r="K29" s="96">
        <f>IF($A29&gt;0,SUMIFS(PK!$R$13:$R$52,PK!$C$13:$C$52,"="&amp;'PK Übersicht'!K$9,PK!$B$13:$B$52,"="&amp;'PK Übersicht'!$A29),"€ 0,00")</f>
        <v>0</v>
      </c>
      <c r="L29" s="96">
        <f>IF($A29&gt;0,SUMIFS(PK!$R$13:$R$52,PK!$C$13:$C$52,"="&amp;'PK Übersicht'!L$9,PK!$B$13:$B$52,"="&amp;'PK Übersicht'!$A29),"€ 0,00")</f>
        <v>0</v>
      </c>
      <c r="M29" s="96">
        <f>IF($A29&gt;0,SUMIFS(PK!$R$13:$R$52,PK!$C$13:$C$52,"="&amp;'PK Übersicht'!M$9,PK!$B$13:$B$52,"="&amp;'PK Übersicht'!$A29),"€ 0,00")</f>
        <v>0</v>
      </c>
      <c r="N29" s="96">
        <f>IF($A29&gt;0,SUMIFS(PK!$R$13:$R$52,PK!$C$13:$C$52,"="&amp;'PK Übersicht'!N$9,PK!$B$13:$B$52,"="&amp;'PK Übersicht'!$A29),"€ 0,00")</f>
        <v>0</v>
      </c>
      <c r="O29" s="96">
        <f>IF($A29&gt;0,SUMIFS(PK!$R$13:$R$52,PK!$C$13:$C$52,"="&amp;'PK Übersicht'!O$9,PK!$B$13:$B$52,"="&amp;'PK Übersicht'!$A29),"€ 0,00")</f>
        <v>0</v>
      </c>
      <c r="P29" s="124">
        <f t="shared" si="5"/>
        <v>0</v>
      </c>
    </row>
    <row r="30" spans="1:16" ht="18" customHeight="1" thickBot="1" x14ac:dyDescent="0.3">
      <c r="A30" s="284" t="str">
        <f t="shared" si="4"/>
        <v/>
      </c>
      <c r="B30" s="96">
        <f>IF($A30&gt;0,SUMIFS(PK!$R$13:$R$52,PK!$C$13:$C$52,"="&amp;'PK Übersicht'!B$9,PK!$B$13:$B$52,"="&amp;'PK Übersicht'!$A30),"€ 0,00")</f>
        <v>0</v>
      </c>
      <c r="C30" s="96">
        <f>IF($A30&gt;0,SUMIFS(PK!$R$13:$R$52,PK!$C$13:$C$52,"="&amp;'PK Übersicht'!C$9,PK!$B$13:$B$52,"="&amp;'PK Übersicht'!$A30),"€ 0,00")</f>
        <v>0</v>
      </c>
      <c r="D30" s="96">
        <f>IF($A30&gt;0,SUMIFS(PK!$R$13:$R$52,PK!$C$13:$C$52,"="&amp;'PK Übersicht'!D$9,PK!$B$13:$B$52,"="&amp;'PK Übersicht'!$A30),"€ 0,00")</f>
        <v>0</v>
      </c>
      <c r="E30" s="96">
        <f>IF($A30&gt;0,SUMIFS(PK!$R$13:$R$52,PK!$C$13:$C$52,"="&amp;'PK Übersicht'!E$9,PK!$B$13:$B$52,"="&amp;'PK Übersicht'!$A30),"€ 0,00")</f>
        <v>0</v>
      </c>
      <c r="F30" s="96">
        <f>IF($A30&gt;0,SUMIFS(PK!$R$13:$R$52,PK!$C$13:$C$52,"="&amp;'PK Übersicht'!F$9,PK!$B$13:$B$52,"="&amp;'PK Übersicht'!$A30),"€ 0,00")</f>
        <v>0</v>
      </c>
      <c r="G30" s="96">
        <f>IF($A30&gt;0,SUMIFS(PK!$R$13:$R$52,PK!$C$13:$C$52,"="&amp;'PK Übersicht'!G$9,PK!$B$13:$B$52,"="&amp;'PK Übersicht'!$A30),"€ 0,00")</f>
        <v>0</v>
      </c>
      <c r="H30" s="96">
        <f>IF($A30&gt;0,SUMIFS(PK!$R$13:$R$52,PK!$C$13:$C$52,"="&amp;'PK Übersicht'!H$9,PK!$B$13:$B$52,"="&amp;'PK Übersicht'!$A30),"€ 0,00")</f>
        <v>0</v>
      </c>
      <c r="I30" s="96">
        <f>IF($A30&gt;0,SUMIFS(PK!$R$13:$R$52,PK!$C$13:$C$52,"="&amp;'PK Übersicht'!I$9,PK!$B$13:$B$52,"="&amp;'PK Übersicht'!$A30),"€ 0,00")</f>
        <v>0</v>
      </c>
      <c r="J30" s="96">
        <f>IF($A30&gt;0,SUMIFS(PK!$R$13:$R$52,PK!$C$13:$C$52,"="&amp;'PK Übersicht'!J$9,PK!$B$13:$B$52,"="&amp;'PK Übersicht'!$A30),"€ 0,00")</f>
        <v>0</v>
      </c>
      <c r="K30" s="96">
        <f>IF($A30&gt;0,SUMIFS(PK!$R$13:$R$52,PK!$C$13:$C$52,"="&amp;'PK Übersicht'!K$9,PK!$B$13:$B$52,"="&amp;'PK Übersicht'!$A30),"€ 0,00")</f>
        <v>0</v>
      </c>
      <c r="L30" s="96">
        <f>IF($A30&gt;0,SUMIFS(PK!$R$13:$R$52,PK!$C$13:$C$52,"="&amp;'PK Übersicht'!L$9,PK!$B$13:$B$52,"="&amp;'PK Übersicht'!$A30),"€ 0,00")</f>
        <v>0</v>
      </c>
      <c r="M30" s="96">
        <f>IF($A30&gt;0,SUMIFS(PK!$R$13:$R$52,PK!$C$13:$C$52,"="&amp;'PK Übersicht'!M$9,PK!$B$13:$B$52,"="&amp;'PK Übersicht'!$A30),"€ 0,00")</f>
        <v>0</v>
      </c>
      <c r="N30" s="96">
        <f>IF($A30&gt;0,SUMIFS(PK!$R$13:$R$52,PK!$C$13:$C$52,"="&amp;'PK Übersicht'!N$9,PK!$B$13:$B$52,"="&amp;'PK Übersicht'!$A30),"€ 0,00")</f>
        <v>0</v>
      </c>
      <c r="O30" s="96">
        <f>IF($A30&gt;0,SUMIFS(PK!$R$13:$R$52,PK!$C$13:$C$52,"="&amp;'PK Übersicht'!O$9,PK!$B$13:$B$52,"="&amp;'PK Übersicht'!$A30),"€ 0,00")</f>
        <v>0</v>
      </c>
      <c r="P30" s="125">
        <f t="shared" si="5"/>
        <v>0</v>
      </c>
    </row>
    <row r="31" spans="1:16" ht="18" customHeight="1" thickBot="1" x14ac:dyDescent="0.3">
      <c r="A31" s="100" t="s">
        <v>88</v>
      </c>
      <c r="B31" s="101">
        <f>B25+B26+B27+B28+B29+B30</f>
        <v>0</v>
      </c>
      <c r="C31" s="101">
        <f t="shared" ref="C31" si="6">C25+C26+C27+C28+C29+C30</f>
        <v>0</v>
      </c>
      <c r="D31" s="101">
        <f t="shared" ref="D31" si="7">D25+D26+D27+D28+D29+D30</f>
        <v>0</v>
      </c>
      <c r="E31" s="101">
        <f t="shared" ref="E31" si="8">E25+E26+E27+E28+E29+E30</f>
        <v>0</v>
      </c>
      <c r="F31" s="101">
        <f t="shared" ref="F31" si="9">F25+F26+F27+F28+F29+F30</f>
        <v>0</v>
      </c>
      <c r="G31" s="101">
        <f t="shared" ref="G31" si="10">G25+G26+G27+G28+G29+G30</f>
        <v>0</v>
      </c>
      <c r="H31" s="101">
        <f t="shared" ref="H31" si="11">H25+H26+H27+H28+H29+H30</f>
        <v>0</v>
      </c>
      <c r="I31" s="101">
        <f t="shared" ref="I31" si="12">I25+I26+I27+I28+I29+I30</f>
        <v>0</v>
      </c>
      <c r="J31" s="101">
        <f t="shared" ref="J31" si="13">J25+J26+J27+J28+J29+J30</f>
        <v>0</v>
      </c>
      <c r="K31" s="101">
        <f t="shared" ref="K31" si="14">K25+K26+K27+K28+K29+K30</f>
        <v>0</v>
      </c>
      <c r="L31" s="101">
        <f t="shared" ref="L31" si="15">L25+L26+L27+L28+L29+L30</f>
        <v>0</v>
      </c>
      <c r="M31" s="101">
        <f t="shared" ref="M31" si="16">M25+M26+M27+M28+M29+M30</f>
        <v>0</v>
      </c>
      <c r="N31" s="101">
        <f t="shared" ref="N31" si="17">N25+N26+N27+N28+N29+N30</f>
        <v>0</v>
      </c>
      <c r="O31" s="101">
        <f t="shared" ref="O31" si="18">O25+O26+O27+O28+O29+O30</f>
        <v>0</v>
      </c>
      <c r="P31" s="122"/>
    </row>
    <row r="33" spans="1:20" ht="13.15" thickBot="1" x14ac:dyDescent="0.25"/>
    <row r="34" spans="1:20" ht="64.5" customHeight="1" thickBot="1" x14ac:dyDescent="0.35">
      <c r="A34" s="453"/>
      <c r="B34" s="454"/>
      <c r="C34" s="454"/>
      <c r="D34" s="454"/>
      <c r="E34" s="454"/>
      <c r="F34" s="454"/>
      <c r="G34" s="454"/>
      <c r="H34" s="454"/>
      <c r="I34" s="454"/>
      <c r="J34" s="454"/>
      <c r="K34" s="455"/>
      <c r="L34" s="119"/>
      <c r="M34" s="120"/>
      <c r="N34" s="120"/>
      <c r="O34" s="120"/>
      <c r="P34" s="120"/>
      <c r="Q34" s="120"/>
      <c r="R34" s="120"/>
      <c r="S34" s="120"/>
      <c r="T34" s="120"/>
    </row>
    <row r="35" spans="1:20" ht="15.05" x14ac:dyDescent="0.3">
      <c r="A35" s="325" t="s">
        <v>24</v>
      </c>
      <c r="B35" s="325"/>
      <c r="C35" s="325"/>
      <c r="D35" s="325"/>
      <c r="E35" s="325"/>
      <c r="F35" s="325"/>
      <c r="G35" s="325"/>
      <c r="H35" s="325"/>
      <c r="I35" s="325"/>
      <c r="J35" s="325"/>
      <c r="K35" s="325"/>
      <c r="L35" s="325"/>
      <c r="M35" s="325"/>
      <c r="N35" s="325"/>
      <c r="O35" s="325"/>
      <c r="P35" s="325"/>
      <c r="Q35" s="325"/>
      <c r="R35" s="325"/>
      <c r="S35" s="325"/>
      <c r="T35" s="325"/>
    </row>
    <row r="36" spans="1:20" ht="40.700000000000003" customHeight="1" x14ac:dyDescent="0.3">
      <c r="A36" s="479" t="s">
        <v>64</v>
      </c>
      <c r="B36" s="479"/>
      <c r="C36" s="479"/>
      <c r="D36" s="479"/>
      <c r="E36" s="479"/>
      <c r="F36" s="479"/>
      <c r="G36" s="479"/>
      <c r="H36" s="479"/>
      <c r="I36" s="479"/>
      <c r="J36" s="479"/>
      <c r="K36" s="479"/>
      <c r="L36" s="479"/>
      <c r="M36" s="479"/>
      <c r="N36" s="479"/>
      <c r="O36" s="479"/>
      <c r="P36" s="479"/>
      <c r="Q36" s="324"/>
      <c r="R36" s="324"/>
      <c r="S36" s="324"/>
      <c r="T36" s="324"/>
    </row>
  </sheetData>
  <sheetProtection algorithmName="SHA-512" hashValue="facVwMf2xNf2aDq2qfnXLU/85aTbEo6+Ax7gzhNADWcT70UVG6UPf2VWGmTQn1Z4VFf0JBuWRtp7Fr7TafLt1g==" saltValue="BuC0nABAXmV8i+Jgibm0GQ==" spinCount="100000" sheet="1" objects="1" scenarios="1"/>
  <mergeCells count="9">
    <mergeCell ref="A36:P36"/>
    <mergeCell ref="A22:P22"/>
    <mergeCell ref="C2:E2"/>
    <mergeCell ref="N5:O5"/>
    <mergeCell ref="P5:Q5"/>
    <mergeCell ref="A7:P7"/>
    <mergeCell ref="A34:K34"/>
    <mergeCell ref="C3:M3"/>
    <mergeCell ref="C4:M4"/>
  </mergeCells>
  <conditionalFormatting sqref="B16:O16">
    <cfRule type="cellIs" dxfId="0" priority="1" operator="greaterThan">
      <formula>B$19</formula>
    </cfRule>
  </conditionalFormatting>
  <pageMargins left="0.70866141732283472" right="0.70866141732283472" top="0.78740157480314965" bottom="0.78740157480314965" header="0.31496062992125984" footer="0.31496062992125984"/>
  <pageSetup paperSize="8" scale="81" orientation="landscape" cellComments="asDisplayed"/>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dropdown!$A$1:$A$7</xm:f>
          </x14:formula1>
          <xm:sqref>A10:A15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X61"/>
  <sheetViews>
    <sheetView zoomScale="70" zoomScaleNormal="70" zoomScaleSheetLayoutView="85" workbookViewId="0">
      <selection activeCell="C13" sqref="C13"/>
    </sheetView>
  </sheetViews>
  <sheetFormatPr baseColWidth="10" defaultColWidth="10.88671875" defaultRowHeight="15.05" x14ac:dyDescent="0.3"/>
  <cols>
    <col min="1" max="1" width="4.44140625" style="316" customWidth="1"/>
    <col min="2" max="2" width="24.44140625" style="316" customWidth="1"/>
    <col min="3" max="3" width="32.5546875" style="316" customWidth="1"/>
    <col min="4" max="5" width="10.88671875" style="316" customWidth="1"/>
    <col min="6" max="6" width="12.109375" style="316" customWidth="1"/>
    <col min="7" max="8" width="10.88671875" style="316" customWidth="1"/>
    <col min="9" max="9" width="10.88671875" style="316"/>
    <col min="10" max="10" width="12.5546875" style="316" customWidth="1"/>
    <col min="11" max="11" width="37.88671875" style="316" customWidth="1"/>
    <col min="12" max="19" width="10.88671875" style="316"/>
    <col min="20" max="20" width="34.88671875" style="316" customWidth="1"/>
    <col min="21" max="16384" width="10.88671875" style="316"/>
  </cols>
  <sheetData>
    <row r="1" spans="1:23" x14ac:dyDescent="0.3"/>
    <row r="4" spans="1:23" x14ac:dyDescent="0.3">
      <c r="A4" s="68" t="s">
        <v>117</v>
      </c>
      <c r="B4" s="68"/>
      <c r="C4" s="457">
        <f>Übersicht!C4</f>
        <v>0</v>
      </c>
      <c r="D4" s="458"/>
      <c r="E4" s="459"/>
      <c r="F4" s="319"/>
      <c r="G4" s="319"/>
      <c r="H4" s="319"/>
      <c r="I4" s="319"/>
      <c r="J4" s="319"/>
      <c r="K4" s="319"/>
      <c r="L4" s="69"/>
      <c r="M4" s="69"/>
      <c r="N4" s="69"/>
      <c r="O4" s="69"/>
      <c r="P4" s="48"/>
      <c r="Q4" s="48"/>
      <c r="R4" s="48"/>
      <c r="S4" s="48"/>
      <c r="T4" s="48"/>
      <c r="U4" s="48"/>
      <c r="V4" s="48"/>
      <c r="W4" s="48"/>
    </row>
    <row r="5" spans="1:23" x14ac:dyDescent="0.3">
      <c r="A5" s="68" t="s">
        <v>31</v>
      </c>
      <c r="B5" s="68"/>
      <c r="C5" s="460">
        <f>Übersicht!C5</f>
        <v>0</v>
      </c>
      <c r="D5" s="461"/>
      <c r="E5" s="461"/>
      <c r="F5" s="461"/>
      <c r="G5" s="461"/>
      <c r="H5" s="461"/>
      <c r="I5" s="461"/>
      <c r="J5" s="461"/>
      <c r="K5" s="461"/>
      <c r="L5" s="461"/>
      <c r="M5" s="461"/>
      <c r="N5" s="461"/>
      <c r="O5" s="108"/>
      <c r="P5" s="49"/>
      <c r="Q5" s="49"/>
      <c r="R5" s="49"/>
      <c r="S5" s="49"/>
      <c r="T5" s="49"/>
      <c r="U5" s="49"/>
      <c r="V5" s="49"/>
      <c r="W5" s="49"/>
    </row>
    <row r="6" spans="1:23" x14ac:dyDescent="0.3">
      <c r="A6" s="68" t="s">
        <v>30</v>
      </c>
      <c r="B6" s="68"/>
      <c r="C6" s="460">
        <f>Übersicht!C6</f>
        <v>0</v>
      </c>
      <c r="D6" s="461"/>
      <c r="E6" s="461"/>
      <c r="F6" s="461"/>
      <c r="G6" s="461"/>
      <c r="H6" s="461"/>
      <c r="I6" s="461"/>
      <c r="J6" s="461"/>
      <c r="K6" s="461"/>
      <c r="L6" s="461"/>
      <c r="M6" s="461"/>
      <c r="N6" s="461"/>
      <c r="O6" s="462"/>
      <c r="P6" s="49"/>
      <c r="Q6" s="49"/>
      <c r="R6" s="49"/>
      <c r="S6" s="49"/>
      <c r="T6" s="49"/>
      <c r="U6" s="49"/>
      <c r="V6" s="49"/>
      <c r="W6" s="49"/>
    </row>
    <row r="7" spans="1:23" x14ac:dyDescent="0.3">
      <c r="A7" s="68" t="s">
        <v>27</v>
      </c>
      <c r="B7" s="68"/>
      <c r="C7" s="322">
        <f>Übersicht!C7</f>
        <v>0</v>
      </c>
      <c r="D7" s="323">
        <f>Übersicht!D7</f>
        <v>0</v>
      </c>
      <c r="E7" s="90"/>
      <c r="F7" s="90"/>
      <c r="G7" s="90"/>
      <c r="H7" s="90"/>
      <c r="I7" s="90"/>
      <c r="J7" s="90"/>
      <c r="K7" s="90"/>
      <c r="L7" s="492"/>
      <c r="M7" s="492"/>
      <c r="N7" s="493"/>
      <c r="O7" s="493"/>
      <c r="Q7" s="318"/>
    </row>
    <row r="9" spans="1:23" ht="18.8" thickBot="1" x14ac:dyDescent="0.4">
      <c r="A9" s="71" t="s">
        <v>139</v>
      </c>
      <c r="B9" s="71"/>
      <c r="C9" s="24"/>
      <c r="D9" s="24"/>
      <c r="E9" s="24"/>
      <c r="F9" s="24"/>
      <c r="G9" s="24"/>
      <c r="H9" s="24"/>
      <c r="I9" s="24"/>
    </row>
    <row r="10" spans="1:23" ht="21.45" customHeight="1" x14ac:dyDescent="0.3">
      <c r="A10" s="467" t="s">
        <v>23</v>
      </c>
      <c r="B10" s="468"/>
      <c r="C10" s="501"/>
      <c r="D10" s="501"/>
      <c r="E10" s="501"/>
      <c r="F10" s="501"/>
      <c r="G10" s="501"/>
      <c r="H10" s="501"/>
      <c r="I10" s="501"/>
      <c r="J10" s="501"/>
      <c r="K10" s="501"/>
      <c r="L10" s="473" t="s">
        <v>44</v>
      </c>
      <c r="M10" s="474"/>
      <c r="N10" s="474"/>
      <c r="O10" s="474"/>
      <c r="P10" s="474"/>
      <c r="Q10" s="474"/>
      <c r="R10" s="474"/>
      <c r="S10" s="474"/>
      <c r="T10" s="475"/>
    </row>
    <row r="11" spans="1:23" ht="15.05" customHeight="1" thickBot="1" x14ac:dyDescent="0.35">
      <c r="A11" s="502"/>
      <c r="B11" s="503"/>
      <c r="C11" s="503"/>
      <c r="D11" s="503"/>
      <c r="E11" s="503"/>
      <c r="F11" s="503"/>
      <c r="G11" s="503"/>
      <c r="H11" s="503"/>
      <c r="I11" s="503"/>
      <c r="J11" s="503"/>
      <c r="K11" s="503"/>
      <c r="L11" s="504"/>
      <c r="M11" s="505"/>
      <c r="N11" s="505"/>
      <c r="O11" s="505"/>
      <c r="P11" s="505"/>
      <c r="Q11" s="505"/>
      <c r="R11" s="505"/>
      <c r="S11" s="505"/>
      <c r="T11" s="506"/>
    </row>
    <row r="12" spans="1:23" ht="48.85" thickBot="1" x14ac:dyDescent="0.35">
      <c r="A12" s="73"/>
      <c r="B12" s="59" t="s">
        <v>128</v>
      </c>
      <c r="C12" s="74" t="s">
        <v>46</v>
      </c>
      <c r="D12" s="74" t="s">
        <v>80</v>
      </c>
      <c r="E12" s="74" t="s">
        <v>81</v>
      </c>
      <c r="F12" s="74" t="s">
        <v>82</v>
      </c>
      <c r="G12" s="74" t="s">
        <v>79</v>
      </c>
      <c r="H12" s="74" t="s">
        <v>76</v>
      </c>
      <c r="I12" s="74" t="s">
        <v>134</v>
      </c>
      <c r="J12" s="74" t="s">
        <v>70</v>
      </c>
      <c r="K12" s="75" t="s">
        <v>0</v>
      </c>
      <c r="L12" s="73" t="s">
        <v>83</v>
      </c>
      <c r="M12" s="74" t="s">
        <v>84</v>
      </c>
      <c r="N12" s="74" t="s">
        <v>85</v>
      </c>
      <c r="O12" s="74" t="s">
        <v>86</v>
      </c>
      <c r="P12" s="74" t="s">
        <v>77</v>
      </c>
      <c r="Q12" s="74" t="s">
        <v>135</v>
      </c>
      <c r="R12" s="74" t="s">
        <v>78</v>
      </c>
      <c r="S12" s="109" t="s">
        <v>32</v>
      </c>
      <c r="T12" s="78" t="s">
        <v>2</v>
      </c>
    </row>
    <row r="13" spans="1:23" x14ac:dyDescent="0.3">
      <c r="A13" s="338">
        <v>1</v>
      </c>
      <c r="B13" s="201"/>
      <c r="C13" s="285"/>
      <c r="D13" s="193"/>
      <c r="E13" s="193"/>
      <c r="F13" s="110">
        <f>D13+E13</f>
        <v>0</v>
      </c>
      <c r="G13" s="193"/>
      <c r="H13" s="111" t="str">
        <f>IF(F13&gt;0,F13/G13,"0")</f>
        <v>0</v>
      </c>
      <c r="I13" s="193"/>
      <c r="J13" s="112">
        <f>H13*I13</f>
        <v>0</v>
      </c>
      <c r="K13" s="287"/>
      <c r="L13" s="170"/>
      <c r="M13" s="171"/>
      <c r="N13" s="148">
        <f>L13+M13</f>
        <v>0</v>
      </c>
      <c r="O13" s="172"/>
      <c r="P13" s="150" t="str">
        <f>IF(O13&gt;0,N13/O13,"0")</f>
        <v>0</v>
      </c>
      <c r="Q13" s="173"/>
      <c r="R13" s="148">
        <f>P13*Q13</f>
        <v>0</v>
      </c>
      <c r="S13" s="148">
        <f>J13-R13</f>
        <v>0</v>
      </c>
      <c r="T13" s="174"/>
    </row>
    <row r="14" spans="1:23" x14ac:dyDescent="0.3">
      <c r="A14" s="217">
        <v>2</v>
      </c>
      <c r="B14" s="201"/>
      <c r="C14" s="286"/>
      <c r="D14" s="223"/>
      <c r="E14" s="223"/>
      <c r="F14" s="70">
        <f t="shared" ref="F14:F45" si="0">D14+E14</f>
        <v>0</v>
      </c>
      <c r="G14" s="223"/>
      <c r="H14" s="113" t="str">
        <f t="shared" ref="H14:H52" si="1">IF(F14&gt;0,F14/G14,"0")</f>
        <v>0</v>
      </c>
      <c r="I14" s="223"/>
      <c r="J14" s="114">
        <f t="shared" ref="J14:J45" si="2">H14*I14</f>
        <v>0</v>
      </c>
      <c r="K14" s="288"/>
      <c r="L14" s="175"/>
      <c r="M14" s="176"/>
      <c r="N14" s="137">
        <f>L14+M14</f>
        <v>0</v>
      </c>
      <c r="O14" s="177"/>
      <c r="P14" s="151" t="str">
        <f t="shared" ref="P14:P52" si="3">IF(O14&gt;0,N14/O14,"0")</f>
        <v>0</v>
      </c>
      <c r="Q14" s="178"/>
      <c r="R14" s="137">
        <f>P14*Q14</f>
        <v>0</v>
      </c>
      <c r="S14" s="137">
        <f>J14-R14</f>
        <v>0</v>
      </c>
      <c r="T14" s="179"/>
    </row>
    <row r="15" spans="1:23" x14ac:dyDescent="0.3">
      <c r="A15" s="217">
        <v>3</v>
      </c>
      <c r="B15" s="201"/>
      <c r="C15" s="286"/>
      <c r="D15" s="223"/>
      <c r="E15" s="223"/>
      <c r="F15" s="70">
        <f t="shared" si="0"/>
        <v>0</v>
      </c>
      <c r="G15" s="223"/>
      <c r="H15" s="113" t="str">
        <f t="shared" si="1"/>
        <v>0</v>
      </c>
      <c r="I15" s="223"/>
      <c r="J15" s="114">
        <f t="shared" si="2"/>
        <v>0</v>
      </c>
      <c r="K15" s="288"/>
      <c r="L15" s="175"/>
      <c r="M15" s="176"/>
      <c r="N15" s="137">
        <f t="shared" ref="N15:N52" si="4">L15+M15</f>
        <v>0</v>
      </c>
      <c r="O15" s="176"/>
      <c r="P15" s="151" t="str">
        <f t="shared" si="3"/>
        <v>0</v>
      </c>
      <c r="Q15" s="180"/>
      <c r="R15" s="137">
        <f t="shared" ref="R15:R52" si="5">P15*Q15</f>
        <v>0</v>
      </c>
      <c r="S15" s="137">
        <f t="shared" ref="S15:S52" si="6">J15-R15</f>
        <v>0</v>
      </c>
      <c r="T15" s="179"/>
    </row>
    <row r="16" spans="1:23" x14ac:dyDescent="0.3">
      <c r="A16" s="217">
        <v>4</v>
      </c>
      <c r="B16" s="201"/>
      <c r="C16" s="286"/>
      <c r="D16" s="223"/>
      <c r="E16" s="223"/>
      <c r="F16" s="70">
        <f t="shared" si="0"/>
        <v>0</v>
      </c>
      <c r="G16" s="223"/>
      <c r="H16" s="113" t="str">
        <f t="shared" si="1"/>
        <v>0</v>
      </c>
      <c r="I16" s="223"/>
      <c r="J16" s="114">
        <f t="shared" si="2"/>
        <v>0</v>
      </c>
      <c r="K16" s="288"/>
      <c r="L16" s="175"/>
      <c r="M16" s="176"/>
      <c r="N16" s="137">
        <f t="shared" si="4"/>
        <v>0</v>
      </c>
      <c r="O16" s="176"/>
      <c r="P16" s="151" t="str">
        <f t="shared" si="3"/>
        <v>0</v>
      </c>
      <c r="Q16" s="180"/>
      <c r="R16" s="137">
        <f t="shared" si="5"/>
        <v>0</v>
      </c>
      <c r="S16" s="137">
        <f t="shared" si="6"/>
        <v>0</v>
      </c>
      <c r="T16" s="179"/>
    </row>
    <row r="17" spans="1:20" x14ac:dyDescent="0.3">
      <c r="A17" s="217">
        <v>5</v>
      </c>
      <c r="B17" s="201"/>
      <c r="C17" s="191"/>
      <c r="D17" s="223"/>
      <c r="E17" s="223"/>
      <c r="F17" s="70">
        <f t="shared" si="0"/>
        <v>0</v>
      </c>
      <c r="G17" s="223"/>
      <c r="H17" s="113" t="str">
        <f t="shared" si="1"/>
        <v>0</v>
      </c>
      <c r="I17" s="223"/>
      <c r="J17" s="114">
        <f t="shared" si="2"/>
        <v>0</v>
      </c>
      <c r="K17" s="288"/>
      <c r="L17" s="175"/>
      <c r="M17" s="176"/>
      <c r="N17" s="137">
        <f t="shared" si="4"/>
        <v>0</v>
      </c>
      <c r="O17" s="176"/>
      <c r="P17" s="151" t="str">
        <f t="shared" si="3"/>
        <v>0</v>
      </c>
      <c r="Q17" s="180"/>
      <c r="R17" s="137">
        <f t="shared" si="5"/>
        <v>0</v>
      </c>
      <c r="S17" s="137">
        <f t="shared" si="6"/>
        <v>0</v>
      </c>
      <c r="T17" s="179"/>
    </row>
    <row r="18" spans="1:20" x14ac:dyDescent="0.3">
      <c r="A18" s="217">
        <v>6</v>
      </c>
      <c r="B18" s="201"/>
      <c r="C18" s="191"/>
      <c r="D18" s="223"/>
      <c r="E18" s="223"/>
      <c r="F18" s="70">
        <f t="shared" si="0"/>
        <v>0</v>
      </c>
      <c r="G18" s="223"/>
      <c r="H18" s="113" t="str">
        <f t="shared" si="1"/>
        <v>0</v>
      </c>
      <c r="I18" s="223"/>
      <c r="J18" s="114">
        <f t="shared" si="2"/>
        <v>0</v>
      </c>
      <c r="K18" s="288"/>
      <c r="L18" s="175"/>
      <c r="M18" s="176"/>
      <c r="N18" s="137">
        <f t="shared" si="4"/>
        <v>0</v>
      </c>
      <c r="O18" s="176"/>
      <c r="P18" s="151" t="str">
        <f t="shared" si="3"/>
        <v>0</v>
      </c>
      <c r="Q18" s="180"/>
      <c r="R18" s="137">
        <f t="shared" si="5"/>
        <v>0</v>
      </c>
      <c r="S18" s="137">
        <f t="shared" si="6"/>
        <v>0</v>
      </c>
      <c r="T18" s="179"/>
    </row>
    <row r="19" spans="1:20" x14ac:dyDescent="0.3">
      <c r="A19" s="217">
        <v>7</v>
      </c>
      <c r="B19" s="201"/>
      <c r="C19" s="191"/>
      <c r="D19" s="223"/>
      <c r="E19" s="223"/>
      <c r="F19" s="70">
        <f t="shared" si="0"/>
        <v>0</v>
      </c>
      <c r="G19" s="223"/>
      <c r="H19" s="113" t="str">
        <f t="shared" si="1"/>
        <v>0</v>
      </c>
      <c r="I19" s="223"/>
      <c r="J19" s="114">
        <f t="shared" si="2"/>
        <v>0</v>
      </c>
      <c r="K19" s="288"/>
      <c r="L19" s="175"/>
      <c r="M19" s="176"/>
      <c r="N19" s="137">
        <f t="shared" si="4"/>
        <v>0</v>
      </c>
      <c r="O19" s="176"/>
      <c r="P19" s="151" t="str">
        <f t="shared" si="3"/>
        <v>0</v>
      </c>
      <c r="Q19" s="180"/>
      <c r="R19" s="137">
        <f t="shared" si="5"/>
        <v>0</v>
      </c>
      <c r="S19" s="137">
        <f t="shared" si="6"/>
        <v>0</v>
      </c>
      <c r="T19" s="179"/>
    </row>
    <row r="20" spans="1:20" x14ac:dyDescent="0.3">
      <c r="A20" s="217">
        <v>8</v>
      </c>
      <c r="B20" s="201"/>
      <c r="C20" s="191"/>
      <c r="D20" s="223"/>
      <c r="E20" s="223"/>
      <c r="F20" s="70">
        <f t="shared" si="0"/>
        <v>0</v>
      </c>
      <c r="G20" s="223"/>
      <c r="H20" s="113" t="str">
        <f t="shared" si="1"/>
        <v>0</v>
      </c>
      <c r="I20" s="223"/>
      <c r="J20" s="114">
        <f t="shared" si="2"/>
        <v>0</v>
      </c>
      <c r="K20" s="288"/>
      <c r="L20" s="175"/>
      <c r="M20" s="176"/>
      <c r="N20" s="137">
        <f t="shared" si="4"/>
        <v>0</v>
      </c>
      <c r="O20" s="176"/>
      <c r="P20" s="151" t="str">
        <f t="shared" si="3"/>
        <v>0</v>
      </c>
      <c r="Q20" s="180"/>
      <c r="R20" s="137">
        <f t="shared" si="5"/>
        <v>0</v>
      </c>
      <c r="S20" s="137">
        <f t="shared" si="6"/>
        <v>0</v>
      </c>
      <c r="T20" s="179"/>
    </row>
    <row r="21" spans="1:20" x14ac:dyDescent="0.3">
      <c r="A21" s="217">
        <v>9</v>
      </c>
      <c r="B21" s="201"/>
      <c r="C21" s="191"/>
      <c r="D21" s="223"/>
      <c r="E21" s="223"/>
      <c r="F21" s="70">
        <f t="shared" si="0"/>
        <v>0</v>
      </c>
      <c r="G21" s="223"/>
      <c r="H21" s="113" t="str">
        <f t="shared" si="1"/>
        <v>0</v>
      </c>
      <c r="I21" s="223"/>
      <c r="J21" s="114">
        <f t="shared" si="2"/>
        <v>0</v>
      </c>
      <c r="K21" s="288"/>
      <c r="L21" s="175"/>
      <c r="M21" s="176"/>
      <c r="N21" s="137">
        <f t="shared" si="4"/>
        <v>0</v>
      </c>
      <c r="O21" s="176"/>
      <c r="P21" s="151" t="str">
        <f t="shared" si="3"/>
        <v>0</v>
      </c>
      <c r="Q21" s="180"/>
      <c r="R21" s="137">
        <f t="shared" si="5"/>
        <v>0</v>
      </c>
      <c r="S21" s="137">
        <f t="shared" si="6"/>
        <v>0</v>
      </c>
      <c r="T21" s="179"/>
    </row>
    <row r="22" spans="1:20" x14ac:dyDescent="0.3">
      <c r="A22" s="217">
        <v>10</v>
      </c>
      <c r="B22" s="201"/>
      <c r="C22" s="191"/>
      <c r="D22" s="223"/>
      <c r="E22" s="223"/>
      <c r="F22" s="70">
        <f t="shared" si="0"/>
        <v>0</v>
      </c>
      <c r="G22" s="223"/>
      <c r="H22" s="113" t="str">
        <f t="shared" si="1"/>
        <v>0</v>
      </c>
      <c r="I22" s="223"/>
      <c r="J22" s="114">
        <f t="shared" si="2"/>
        <v>0</v>
      </c>
      <c r="K22" s="288"/>
      <c r="L22" s="175"/>
      <c r="M22" s="176"/>
      <c r="N22" s="137">
        <f t="shared" si="4"/>
        <v>0</v>
      </c>
      <c r="O22" s="176"/>
      <c r="P22" s="151" t="str">
        <f t="shared" si="3"/>
        <v>0</v>
      </c>
      <c r="Q22" s="180"/>
      <c r="R22" s="137">
        <f t="shared" si="5"/>
        <v>0</v>
      </c>
      <c r="S22" s="137">
        <f t="shared" si="6"/>
        <v>0</v>
      </c>
      <c r="T22" s="179"/>
    </row>
    <row r="23" spans="1:20" x14ac:dyDescent="0.3">
      <c r="A23" s="217">
        <v>11</v>
      </c>
      <c r="B23" s="201"/>
      <c r="C23" s="191"/>
      <c r="D23" s="223"/>
      <c r="E23" s="223"/>
      <c r="F23" s="70">
        <f t="shared" si="0"/>
        <v>0</v>
      </c>
      <c r="G23" s="223"/>
      <c r="H23" s="113" t="str">
        <f t="shared" si="1"/>
        <v>0</v>
      </c>
      <c r="I23" s="223"/>
      <c r="J23" s="114">
        <f t="shared" si="2"/>
        <v>0</v>
      </c>
      <c r="K23" s="288"/>
      <c r="L23" s="175"/>
      <c r="M23" s="176"/>
      <c r="N23" s="137">
        <f t="shared" si="4"/>
        <v>0</v>
      </c>
      <c r="O23" s="176"/>
      <c r="P23" s="151" t="str">
        <f t="shared" si="3"/>
        <v>0</v>
      </c>
      <c r="Q23" s="180"/>
      <c r="R23" s="137">
        <f t="shared" si="5"/>
        <v>0</v>
      </c>
      <c r="S23" s="137">
        <f t="shared" si="6"/>
        <v>0</v>
      </c>
      <c r="T23" s="179"/>
    </row>
    <row r="24" spans="1:20" x14ac:dyDescent="0.3">
      <c r="A24" s="217">
        <v>12</v>
      </c>
      <c r="B24" s="201"/>
      <c r="C24" s="191"/>
      <c r="D24" s="223"/>
      <c r="E24" s="223"/>
      <c r="F24" s="70">
        <f t="shared" si="0"/>
        <v>0</v>
      </c>
      <c r="G24" s="223"/>
      <c r="H24" s="113" t="str">
        <f t="shared" si="1"/>
        <v>0</v>
      </c>
      <c r="I24" s="223"/>
      <c r="J24" s="114">
        <f t="shared" si="2"/>
        <v>0</v>
      </c>
      <c r="K24" s="288"/>
      <c r="L24" s="175"/>
      <c r="M24" s="176"/>
      <c r="N24" s="137">
        <f t="shared" si="4"/>
        <v>0</v>
      </c>
      <c r="O24" s="176"/>
      <c r="P24" s="151" t="str">
        <f t="shared" si="3"/>
        <v>0</v>
      </c>
      <c r="Q24" s="180"/>
      <c r="R24" s="137">
        <f t="shared" si="5"/>
        <v>0</v>
      </c>
      <c r="S24" s="137">
        <f t="shared" si="6"/>
        <v>0</v>
      </c>
      <c r="T24" s="179"/>
    </row>
    <row r="25" spans="1:20" x14ac:dyDescent="0.3">
      <c r="A25" s="217">
        <v>13</v>
      </c>
      <c r="B25" s="201"/>
      <c r="C25" s="191"/>
      <c r="D25" s="223"/>
      <c r="E25" s="223"/>
      <c r="F25" s="70">
        <f t="shared" si="0"/>
        <v>0</v>
      </c>
      <c r="G25" s="223"/>
      <c r="H25" s="113" t="str">
        <f t="shared" si="1"/>
        <v>0</v>
      </c>
      <c r="I25" s="223"/>
      <c r="J25" s="114">
        <f t="shared" si="2"/>
        <v>0</v>
      </c>
      <c r="K25" s="288"/>
      <c r="L25" s="175"/>
      <c r="M25" s="176"/>
      <c r="N25" s="137">
        <f t="shared" si="4"/>
        <v>0</v>
      </c>
      <c r="O25" s="176"/>
      <c r="P25" s="151" t="str">
        <f t="shared" si="3"/>
        <v>0</v>
      </c>
      <c r="Q25" s="180"/>
      <c r="R25" s="137">
        <f t="shared" si="5"/>
        <v>0</v>
      </c>
      <c r="S25" s="137">
        <f t="shared" si="6"/>
        <v>0</v>
      </c>
      <c r="T25" s="179"/>
    </row>
    <row r="26" spans="1:20" x14ac:dyDescent="0.3">
      <c r="A26" s="217">
        <v>14</v>
      </c>
      <c r="B26" s="201"/>
      <c r="C26" s="191"/>
      <c r="D26" s="223"/>
      <c r="E26" s="223"/>
      <c r="F26" s="70">
        <f t="shared" si="0"/>
        <v>0</v>
      </c>
      <c r="G26" s="223"/>
      <c r="H26" s="113" t="str">
        <f t="shared" si="1"/>
        <v>0</v>
      </c>
      <c r="I26" s="223"/>
      <c r="J26" s="114">
        <f t="shared" si="2"/>
        <v>0</v>
      </c>
      <c r="K26" s="288"/>
      <c r="L26" s="175"/>
      <c r="M26" s="176"/>
      <c r="N26" s="137">
        <f t="shared" si="4"/>
        <v>0</v>
      </c>
      <c r="O26" s="176"/>
      <c r="P26" s="151" t="str">
        <f t="shared" si="3"/>
        <v>0</v>
      </c>
      <c r="Q26" s="180"/>
      <c r="R26" s="137">
        <f t="shared" si="5"/>
        <v>0</v>
      </c>
      <c r="S26" s="137">
        <f t="shared" si="6"/>
        <v>0</v>
      </c>
      <c r="T26" s="179"/>
    </row>
    <row r="27" spans="1:20" x14ac:dyDescent="0.3">
      <c r="A27" s="217">
        <v>15</v>
      </c>
      <c r="B27" s="201"/>
      <c r="C27" s="191"/>
      <c r="D27" s="223"/>
      <c r="E27" s="223"/>
      <c r="F27" s="70">
        <f t="shared" si="0"/>
        <v>0</v>
      </c>
      <c r="G27" s="223"/>
      <c r="H27" s="113" t="str">
        <f t="shared" si="1"/>
        <v>0</v>
      </c>
      <c r="I27" s="223"/>
      <c r="J27" s="114">
        <f t="shared" si="2"/>
        <v>0</v>
      </c>
      <c r="K27" s="288"/>
      <c r="L27" s="175"/>
      <c r="M27" s="176"/>
      <c r="N27" s="137">
        <f t="shared" si="4"/>
        <v>0</v>
      </c>
      <c r="O27" s="176"/>
      <c r="P27" s="151" t="str">
        <f t="shared" si="3"/>
        <v>0</v>
      </c>
      <c r="Q27" s="180"/>
      <c r="R27" s="137">
        <f t="shared" si="5"/>
        <v>0</v>
      </c>
      <c r="S27" s="137">
        <f t="shared" si="6"/>
        <v>0</v>
      </c>
      <c r="T27" s="179"/>
    </row>
    <row r="28" spans="1:20" x14ac:dyDescent="0.3">
      <c r="A28" s="217">
        <v>16</v>
      </c>
      <c r="B28" s="201"/>
      <c r="C28" s="191"/>
      <c r="D28" s="223"/>
      <c r="E28" s="223"/>
      <c r="F28" s="70">
        <f t="shared" si="0"/>
        <v>0</v>
      </c>
      <c r="G28" s="223"/>
      <c r="H28" s="113" t="str">
        <f t="shared" si="1"/>
        <v>0</v>
      </c>
      <c r="I28" s="223"/>
      <c r="J28" s="114">
        <f t="shared" si="2"/>
        <v>0</v>
      </c>
      <c r="K28" s="288"/>
      <c r="L28" s="175"/>
      <c r="M28" s="176"/>
      <c r="N28" s="137">
        <f t="shared" si="4"/>
        <v>0</v>
      </c>
      <c r="O28" s="176"/>
      <c r="P28" s="151" t="str">
        <f t="shared" si="3"/>
        <v>0</v>
      </c>
      <c r="Q28" s="180"/>
      <c r="R28" s="137">
        <f t="shared" si="5"/>
        <v>0</v>
      </c>
      <c r="S28" s="137">
        <f t="shared" si="6"/>
        <v>0</v>
      </c>
      <c r="T28" s="179"/>
    </row>
    <row r="29" spans="1:20" x14ac:dyDescent="0.3">
      <c r="A29" s="217">
        <v>17</v>
      </c>
      <c r="B29" s="201"/>
      <c r="C29" s="191"/>
      <c r="D29" s="223"/>
      <c r="E29" s="223"/>
      <c r="F29" s="70">
        <f t="shared" si="0"/>
        <v>0</v>
      </c>
      <c r="G29" s="223"/>
      <c r="H29" s="113" t="str">
        <f t="shared" si="1"/>
        <v>0</v>
      </c>
      <c r="I29" s="223"/>
      <c r="J29" s="114">
        <f t="shared" si="2"/>
        <v>0</v>
      </c>
      <c r="K29" s="288"/>
      <c r="L29" s="175"/>
      <c r="M29" s="176"/>
      <c r="N29" s="137">
        <f t="shared" si="4"/>
        <v>0</v>
      </c>
      <c r="O29" s="176"/>
      <c r="P29" s="151" t="str">
        <f t="shared" si="3"/>
        <v>0</v>
      </c>
      <c r="Q29" s="180"/>
      <c r="R29" s="137">
        <f t="shared" si="5"/>
        <v>0</v>
      </c>
      <c r="S29" s="137">
        <f t="shared" si="6"/>
        <v>0</v>
      </c>
      <c r="T29" s="179"/>
    </row>
    <row r="30" spans="1:20" x14ac:dyDescent="0.3">
      <c r="A30" s="217">
        <v>18</v>
      </c>
      <c r="B30" s="201"/>
      <c r="C30" s="191"/>
      <c r="D30" s="223"/>
      <c r="E30" s="223"/>
      <c r="F30" s="70">
        <f t="shared" si="0"/>
        <v>0</v>
      </c>
      <c r="G30" s="223"/>
      <c r="H30" s="113" t="str">
        <f t="shared" si="1"/>
        <v>0</v>
      </c>
      <c r="I30" s="223"/>
      <c r="J30" s="114">
        <f t="shared" si="2"/>
        <v>0</v>
      </c>
      <c r="K30" s="288"/>
      <c r="L30" s="175"/>
      <c r="M30" s="176"/>
      <c r="N30" s="137">
        <f t="shared" si="4"/>
        <v>0</v>
      </c>
      <c r="O30" s="176"/>
      <c r="P30" s="151" t="str">
        <f t="shared" si="3"/>
        <v>0</v>
      </c>
      <c r="Q30" s="180"/>
      <c r="R30" s="137">
        <f t="shared" si="5"/>
        <v>0</v>
      </c>
      <c r="S30" s="137">
        <f t="shared" si="6"/>
        <v>0</v>
      </c>
      <c r="T30" s="179"/>
    </row>
    <row r="31" spans="1:20" x14ac:dyDescent="0.3">
      <c r="A31" s="217">
        <v>19</v>
      </c>
      <c r="B31" s="201"/>
      <c r="C31" s="191"/>
      <c r="D31" s="223"/>
      <c r="E31" s="223"/>
      <c r="F31" s="70">
        <f t="shared" si="0"/>
        <v>0</v>
      </c>
      <c r="G31" s="223"/>
      <c r="H31" s="113" t="str">
        <f t="shared" si="1"/>
        <v>0</v>
      </c>
      <c r="I31" s="223"/>
      <c r="J31" s="114">
        <f t="shared" si="2"/>
        <v>0</v>
      </c>
      <c r="K31" s="288"/>
      <c r="L31" s="175"/>
      <c r="M31" s="176"/>
      <c r="N31" s="137">
        <f t="shared" si="4"/>
        <v>0</v>
      </c>
      <c r="O31" s="176"/>
      <c r="P31" s="151" t="str">
        <f t="shared" si="3"/>
        <v>0</v>
      </c>
      <c r="Q31" s="180"/>
      <c r="R31" s="137">
        <f t="shared" si="5"/>
        <v>0</v>
      </c>
      <c r="S31" s="137">
        <f t="shared" si="6"/>
        <v>0</v>
      </c>
      <c r="T31" s="179"/>
    </row>
    <row r="32" spans="1:20" x14ac:dyDescent="0.3">
      <c r="A32" s="217">
        <v>20</v>
      </c>
      <c r="B32" s="201"/>
      <c r="C32" s="191"/>
      <c r="D32" s="223"/>
      <c r="E32" s="223"/>
      <c r="F32" s="70">
        <f t="shared" si="0"/>
        <v>0</v>
      </c>
      <c r="G32" s="223"/>
      <c r="H32" s="113" t="str">
        <f t="shared" si="1"/>
        <v>0</v>
      </c>
      <c r="I32" s="223"/>
      <c r="J32" s="114">
        <f t="shared" si="2"/>
        <v>0</v>
      </c>
      <c r="K32" s="288"/>
      <c r="L32" s="175"/>
      <c r="M32" s="176"/>
      <c r="N32" s="137">
        <f t="shared" si="4"/>
        <v>0</v>
      </c>
      <c r="O32" s="176"/>
      <c r="P32" s="151" t="str">
        <f t="shared" si="3"/>
        <v>0</v>
      </c>
      <c r="Q32" s="180"/>
      <c r="R32" s="137">
        <f t="shared" si="5"/>
        <v>0</v>
      </c>
      <c r="S32" s="137">
        <f t="shared" si="6"/>
        <v>0</v>
      </c>
      <c r="T32" s="179"/>
    </row>
    <row r="33" spans="1:20" x14ac:dyDescent="0.3">
      <c r="A33" s="217">
        <v>21</v>
      </c>
      <c r="B33" s="201"/>
      <c r="C33" s="191"/>
      <c r="D33" s="223"/>
      <c r="E33" s="223"/>
      <c r="F33" s="70">
        <f t="shared" si="0"/>
        <v>0</v>
      </c>
      <c r="G33" s="223"/>
      <c r="H33" s="113" t="str">
        <f t="shared" si="1"/>
        <v>0</v>
      </c>
      <c r="I33" s="223"/>
      <c r="J33" s="114">
        <f t="shared" si="2"/>
        <v>0</v>
      </c>
      <c r="K33" s="288"/>
      <c r="L33" s="175"/>
      <c r="M33" s="176"/>
      <c r="N33" s="137">
        <f t="shared" si="4"/>
        <v>0</v>
      </c>
      <c r="O33" s="176"/>
      <c r="P33" s="151" t="str">
        <f t="shared" si="3"/>
        <v>0</v>
      </c>
      <c r="Q33" s="180"/>
      <c r="R33" s="137">
        <f t="shared" si="5"/>
        <v>0</v>
      </c>
      <c r="S33" s="137">
        <f t="shared" si="6"/>
        <v>0</v>
      </c>
      <c r="T33" s="179"/>
    </row>
    <row r="34" spans="1:20" x14ac:dyDescent="0.3">
      <c r="A34" s="217">
        <v>22</v>
      </c>
      <c r="B34" s="201"/>
      <c r="C34" s="191"/>
      <c r="D34" s="223"/>
      <c r="E34" s="223"/>
      <c r="F34" s="70">
        <f t="shared" si="0"/>
        <v>0</v>
      </c>
      <c r="G34" s="223"/>
      <c r="H34" s="113" t="str">
        <f t="shared" si="1"/>
        <v>0</v>
      </c>
      <c r="I34" s="223"/>
      <c r="J34" s="114">
        <f t="shared" si="2"/>
        <v>0</v>
      </c>
      <c r="K34" s="288"/>
      <c r="L34" s="175"/>
      <c r="M34" s="176"/>
      <c r="N34" s="137">
        <f t="shared" si="4"/>
        <v>0</v>
      </c>
      <c r="O34" s="176"/>
      <c r="P34" s="151" t="str">
        <f t="shared" si="3"/>
        <v>0</v>
      </c>
      <c r="Q34" s="180"/>
      <c r="R34" s="137">
        <f t="shared" si="5"/>
        <v>0</v>
      </c>
      <c r="S34" s="137">
        <f t="shared" si="6"/>
        <v>0</v>
      </c>
      <c r="T34" s="179"/>
    </row>
    <row r="35" spans="1:20" x14ac:dyDescent="0.3">
      <c r="A35" s="217">
        <v>23</v>
      </c>
      <c r="B35" s="201"/>
      <c r="C35" s="191"/>
      <c r="D35" s="223"/>
      <c r="E35" s="223"/>
      <c r="F35" s="70">
        <f t="shared" si="0"/>
        <v>0</v>
      </c>
      <c r="G35" s="223"/>
      <c r="H35" s="113" t="str">
        <f t="shared" si="1"/>
        <v>0</v>
      </c>
      <c r="I35" s="223"/>
      <c r="J35" s="114">
        <f t="shared" si="2"/>
        <v>0</v>
      </c>
      <c r="K35" s="288"/>
      <c r="L35" s="175"/>
      <c r="M35" s="176"/>
      <c r="N35" s="137">
        <f t="shared" si="4"/>
        <v>0</v>
      </c>
      <c r="O35" s="176"/>
      <c r="P35" s="151" t="str">
        <f t="shared" si="3"/>
        <v>0</v>
      </c>
      <c r="Q35" s="180"/>
      <c r="R35" s="137">
        <f t="shared" si="5"/>
        <v>0</v>
      </c>
      <c r="S35" s="137">
        <f t="shared" si="6"/>
        <v>0</v>
      </c>
      <c r="T35" s="179"/>
    </row>
    <row r="36" spans="1:20" x14ac:dyDescent="0.3">
      <c r="A36" s="217">
        <v>24</v>
      </c>
      <c r="B36" s="201"/>
      <c r="C36" s="191"/>
      <c r="D36" s="223"/>
      <c r="E36" s="223"/>
      <c r="F36" s="70">
        <f t="shared" si="0"/>
        <v>0</v>
      </c>
      <c r="G36" s="223"/>
      <c r="H36" s="113" t="str">
        <f t="shared" si="1"/>
        <v>0</v>
      </c>
      <c r="I36" s="223"/>
      <c r="J36" s="114">
        <f t="shared" si="2"/>
        <v>0</v>
      </c>
      <c r="K36" s="288"/>
      <c r="L36" s="175"/>
      <c r="M36" s="176"/>
      <c r="N36" s="137">
        <f t="shared" si="4"/>
        <v>0</v>
      </c>
      <c r="O36" s="176"/>
      <c r="P36" s="151" t="str">
        <f t="shared" si="3"/>
        <v>0</v>
      </c>
      <c r="Q36" s="180"/>
      <c r="R36" s="137">
        <f t="shared" si="5"/>
        <v>0</v>
      </c>
      <c r="S36" s="137">
        <f t="shared" si="6"/>
        <v>0</v>
      </c>
      <c r="T36" s="179"/>
    </row>
    <row r="37" spans="1:20" x14ac:dyDescent="0.3">
      <c r="A37" s="217">
        <v>25</v>
      </c>
      <c r="B37" s="201"/>
      <c r="C37" s="191"/>
      <c r="D37" s="223"/>
      <c r="E37" s="223"/>
      <c r="F37" s="70">
        <f t="shared" si="0"/>
        <v>0</v>
      </c>
      <c r="G37" s="223"/>
      <c r="H37" s="113" t="str">
        <f t="shared" si="1"/>
        <v>0</v>
      </c>
      <c r="I37" s="223"/>
      <c r="J37" s="114">
        <f t="shared" si="2"/>
        <v>0</v>
      </c>
      <c r="K37" s="288"/>
      <c r="L37" s="175"/>
      <c r="M37" s="176"/>
      <c r="N37" s="137">
        <f t="shared" si="4"/>
        <v>0</v>
      </c>
      <c r="O37" s="176"/>
      <c r="P37" s="151" t="str">
        <f t="shared" si="3"/>
        <v>0</v>
      </c>
      <c r="Q37" s="180"/>
      <c r="R37" s="137">
        <f t="shared" si="5"/>
        <v>0</v>
      </c>
      <c r="S37" s="137">
        <f t="shared" si="6"/>
        <v>0</v>
      </c>
      <c r="T37" s="179"/>
    </row>
    <row r="38" spans="1:20" x14ac:dyDescent="0.3">
      <c r="A38" s="217">
        <v>26</v>
      </c>
      <c r="B38" s="201"/>
      <c r="C38" s="191"/>
      <c r="D38" s="223"/>
      <c r="E38" s="223"/>
      <c r="F38" s="70">
        <f t="shared" si="0"/>
        <v>0</v>
      </c>
      <c r="G38" s="223"/>
      <c r="H38" s="113" t="str">
        <f t="shared" si="1"/>
        <v>0</v>
      </c>
      <c r="I38" s="223"/>
      <c r="J38" s="114">
        <f t="shared" si="2"/>
        <v>0</v>
      </c>
      <c r="K38" s="288"/>
      <c r="L38" s="175"/>
      <c r="M38" s="176"/>
      <c r="N38" s="137">
        <f t="shared" si="4"/>
        <v>0</v>
      </c>
      <c r="O38" s="176"/>
      <c r="P38" s="151" t="str">
        <f t="shared" si="3"/>
        <v>0</v>
      </c>
      <c r="Q38" s="180"/>
      <c r="R38" s="137">
        <f t="shared" si="5"/>
        <v>0</v>
      </c>
      <c r="S38" s="137">
        <f t="shared" si="6"/>
        <v>0</v>
      </c>
      <c r="T38" s="179"/>
    </row>
    <row r="39" spans="1:20" x14ac:dyDescent="0.3">
      <c r="A39" s="217">
        <v>27</v>
      </c>
      <c r="B39" s="201"/>
      <c r="C39" s="191"/>
      <c r="D39" s="223"/>
      <c r="E39" s="223"/>
      <c r="F39" s="70">
        <f t="shared" si="0"/>
        <v>0</v>
      </c>
      <c r="G39" s="223"/>
      <c r="H39" s="113" t="str">
        <f t="shared" si="1"/>
        <v>0</v>
      </c>
      <c r="I39" s="223"/>
      <c r="J39" s="114">
        <f t="shared" si="2"/>
        <v>0</v>
      </c>
      <c r="K39" s="288"/>
      <c r="L39" s="175"/>
      <c r="M39" s="176"/>
      <c r="N39" s="137">
        <f t="shared" si="4"/>
        <v>0</v>
      </c>
      <c r="O39" s="176"/>
      <c r="P39" s="151" t="str">
        <f t="shared" si="3"/>
        <v>0</v>
      </c>
      <c r="Q39" s="180"/>
      <c r="R39" s="137">
        <f t="shared" si="5"/>
        <v>0</v>
      </c>
      <c r="S39" s="137">
        <f t="shared" si="6"/>
        <v>0</v>
      </c>
      <c r="T39" s="179"/>
    </row>
    <row r="40" spans="1:20" x14ac:dyDescent="0.3">
      <c r="A40" s="217">
        <v>28</v>
      </c>
      <c r="B40" s="201"/>
      <c r="C40" s="191"/>
      <c r="D40" s="223"/>
      <c r="E40" s="223"/>
      <c r="F40" s="70">
        <f t="shared" si="0"/>
        <v>0</v>
      </c>
      <c r="G40" s="223"/>
      <c r="H40" s="113" t="str">
        <f t="shared" si="1"/>
        <v>0</v>
      </c>
      <c r="I40" s="223"/>
      <c r="J40" s="114">
        <f t="shared" si="2"/>
        <v>0</v>
      </c>
      <c r="K40" s="288"/>
      <c r="L40" s="175"/>
      <c r="M40" s="176"/>
      <c r="N40" s="137">
        <f t="shared" si="4"/>
        <v>0</v>
      </c>
      <c r="O40" s="176"/>
      <c r="P40" s="151" t="str">
        <f t="shared" si="3"/>
        <v>0</v>
      </c>
      <c r="Q40" s="180"/>
      <c r="R40" s="137">
        <f t="shared" si="5"/>
        <v>0</v>
      </c>
      <c r="S40" s="137">
        <f t="shared" si="6"/>
        <v>0</v>
      </c>
      <c r="T40" s="179"/>
    </row>
    <row r="41" spans="1:20" x14ac:dyDescent="0.3">
      <c r="A41" s="217">
        <v>29</v>
      </c>
      <c r="B41" s="201"/>
      <c r="C41" s="191"/>
      <c r="D41" s="223"/>
      <c r="E41" s="223"/>
      <c r="F41" s="70">
        <f t="shared" si="0"/>
        <v>0</v>
      </c>
      <c r="G41" s="223"/>
      <c r="H41" s="113" t="str">
        <f t="shared" si="1"/>
        <v>0</v>
      </c>
      <c r="I41" s="223"/>
      <c r="J41" s="114">
        <f t="shared" si="2"/>
        <v>0</v>
      </c>
      <c r="K41" s="288"/>
      <c r="L41" s="175"/>
      <c r="M41" s="176"/>
      <c r="N41" s="137">
        <f t="shared" si="4"/>
        <v>0</v>
      </c>
      <c r="O41" s="176"/>
      <c r="P41" s="151" t="str">
        <f t="shared" si="3"/>
        <v>0</v>
      </c>
      <c r="Q41" s="180"/>
      <c r="R41" s="137">
        <f t="shared" si="5"/>
        <v>0</v>
      </c>
      <c r="S41" s="137">
        <f t="shared" si="6"/>
        <v>0</v>
      </c>
      <c r="T41" s="179"/>
    </row>
    <row r="42" spans="1:20" x14ac:dyDescent="0.3">
      <c r="A42" s="217">
        <v>30</v>
      </c>
      <c r="B42" s="201"/>
      <c r="C42" s="191"/>
      <c r="D42" s="223"/>
      <c r="E42" s="223"/>
      <c r="F42" s="70">
        <f t="shared" si="0"/>
        <v>0</v>
      </c>
      <c r="G42" s="223"/>
      <c r="H42" s="113" t="str">
        <f t="shared" si="1"/>
        <v>0</v>
      </c>
      <c r="I42" s="223"/>
      <c r="J42" s="114">
        <f t="shared" si="2"/>
        <v>0</v>
      </c>
      <c r="K42" s="288"/>
      <c r="L42" s="175"/>
      <c r="M42" s="176"/>
      <c r="N42" s="137">
        <f t="shared" si="4"/>
        <v>0</v>
      </c>
      <c r="O42" s="176"/>
      <c r="P42" s="151" t="str">
        <f t="shared" si="3"/>
        <v>0</v>
      </c>
      <c r="Q42" s="180"/>
      <c r="R42" s="137">
        <f t="shared" si="5"/>
        <v>0</v>
      </c>
      <c r="S42" s="137">
        <f t="shared" si="6"/>
        <v>0</v>
      </c>
      <c r="T42" s="179"/>
    </row>
    <row r="43" spans="1:20" x14ac:dyDescent="0.3">
      <c r="A43" s="217">
        <v>31</v>
      </c>
      <c r="B43" s="201"/>
      <c r="C43" s="191"/>
      <c r="D43" s="223"/>
      <c r="E43" s="223"/>
      <c r="F43" s="70">
        <f t="shared" si="0"/>
        <v>0</v>
      </c>
      <c r="G43" s="223"/>
      <c r="H43" s="113" t="str">
        <f t="shared" si="1"/>
        <v>0</v>
      </c>
      <c r="I43" s="223"/>
      <c r="J43" s="114">
        <f t="shared" si="2"/>
        <v>0</v>
      </c>
      <c r="K43" s="288"/>
      <c r="L43" s="175"/>
      <c r="M43" s="176"/>
      <c r="N43" s="137">
        <f t="shared" si="4"/>
        <v>0</v>
      </c>
      <c r="O43" s="176"/>
      <c r="P43" s="151" t="str">
        <f t="shared" si="3"/>
        <v>0</v>
      </c>
      <c r="Q43" s="180"/>
      <c r="R43" s="137">
        <f t="shared" si="5"/>
        <v>0</v>
      </c>
      <c r="S43" s="137">
        <f t="shared" si="6"/>
        <v>0</v>
      </c>
      <c r="T43" s="179"/>
    </row>
    <row r="44" spans="1:20" x14ac:dyDescent="0.3">
      <c r="A44" s="217">
        <v>32</v>
      </c>
      <c r="B44" s="201"/>
      <c r="C44" s="191"/>
      <c r="D44" s="223"/>
      <c r="E44" s="223"/>
      <c r="F44" s="70">
        <f t="shared" si="0"/>
        <v>0</v>
      </c>
      <c r="G44" s="223"/>
      <c r="H44" s="113" t="str">
        <f t="shared" si="1"/>
        <v>0</v>
      </c>
      <c r="I44" s="223"/>
      <c r="J44" s="114">
        <f t="shared" si="2"/>
        <v>0</v>
      </c>
      <c r="K44" s="288"/>
      <c r="L44" s="175"/>
      <c r="M44" s="176"/>
      <c r="N44" s="137">
        <f t="shared" si="4"/>
        <v>0</v>
      </c>
      <c r="O44" s="176"/>
      <c r="P44" s="151" t="str">
        <f t="shared" si="3"/>
        <v>0</v>
      </c>
      <c r="Q44" s="180"/>
      <c r="R44" s="137">
        <f t="shared" si="5"/>
        <v>0</v>
      </c>
      <c r="S44" s="137">
        <f t="shared" si="6"/>
        <v>0</v>
      </c>
      <c r="T44" s="179"/>
    </row>
    <row r="45" spans="1:20" x14ac:dyDescent="0.3">
      <c r="A45" s="217">
        <v>33</v>
      </c>
      <c r="B45" s="201"/>
      <c r="C45" s="191"/>
      <c r="D45" s="223"/>
      <c r="E45" s="223"/>
      <c r="F45" s="70">
        <f t="shared" si="0"/>
        <v>0</v>
      </c>
      <c r="G45" s="223"/>
      <c r="H45" s="113" t="str">
        <f t="shared" si="1"/>
        <v>0</v>
      </c>
      <c r="I45" s="223"/>
      <c r="J45" s="114">
        <f t="shared" si="2"/>
        <v>0</v>
      </c>
      <c r="K45" s="288"/>
      <c r="L45" s="175"/>
      <c r="M45" s="176"/>
      <c r="N45" s="137">
        <f t="shared" si="4"/>
        <v>0</v>
      </c>
      <c r="O45" s="176"/>
      <c r="P45" s="151" t="str">
        <f t="shared" si="3"/>
        <v>0</v>
      </c>
      <c r="Q45" s="180"/>
      <c r="R45" s="137">
        <f t="shared" si="5"/>
        <v>0</v>
      </c>
      <c r="S45" s="137">
        <f t="shared" si="6"/>
        <v>0</v>
      </c>
      <c r="T45" s="179"/>
    </row>
    <row r="46" spans="1:20" x14ac:dyDescent="0.3">
      <c r="A46" s="217">
        <v>34</v>
      </c>
      <c r="B46" s="201"/>
      <c r="C46" s="244"/>
      <c r="D46" s="192"/>
      <c r="E46" s="192"/>
      <c r="F46" s="70">
        <f>D46+E46</f>
        <v>0</v>
      </c>
      <c r="G46" s="223"/>
      <c r="H46" s="113" t="str">
        <f t="shared" si="1"/>
        <v>0</v>
      </c>
      <c r="I46" s="223"/>
      <c r="J46" s="114">
        <f>H46*I46</f>
        <v>0</v>
      </c>
      <c r="K46" s="289"/>
      <c r="L46" s="181"/>
      <c r="M46" s="177"/>
      <c r="N46" s="137">
        <f t="shared" si="4"/>
        <v>0</v>
      </c>
      <c r="O46" s="177"/>
      <c r="P46" s="151" t="str">
        <f t="shared" si="3"/>
        <v>0</v>
      </c>
      <c r="Q46" s="178"/>
      <c r="R46" s="137">
        <f t="shared" si="5"/>
        <v>0</v>
      </c>
      <c r="S46" s="137">
        <f t="shared" si="6"/>
        <v>0</v>
      </c>
      <c r="T46" s="182"/>
    </row>
    <row r="47" spans="1:20" x14ac:dyDescent="0.3">
      <c r="A47" s="217">
        <v>35</v>
      </c>
      <c r="B47" s="201"/>
      <c r="C47" s="244"/>
      <c r="D47" s="192"/>
      <c r="E47" s="192"/>
      <c r="F47" s="70">
        <f t="shared" ref="F47:F52" si="7">D47+E47</f>
        <v>0</v>
      </c>
      <c r="G47" s="223"/>
      <c r="H47" s="113" t="str">
        <f t="shared" si="1"/>
        <v>0</v>
      </c>
      <c r="I47" s="223"/>
      <c r="J47" s="114">
        <f t="shared" ref="J47:J52" si="8">H47*I47</f>
        <v>0</v>
      </c>
      <c r="K47" s="289"/>
      <c r="L47" s="181"/>
      <c r="M47" s="177"/>
      <c r="N47" s="137">
        <f t="shared" si="4"/>
        <v>0</v>
      </c>
      <c r="O47" s="177"/>
      <c r="P47" s="151" t="str">
        <f t="shared" si="3"/>
        <v>0</v>
      </c>
      <c r="Q47" s="178"/>
      <c r="R47" s="137">
        <f t="shared" si="5"/>
        <v>0</v>
      </c>
      <c r="S47" s="137">
        <f t="shared" si="6"/>
        <v>0</v>
      </c>
      <c r="T47" s="182"/>
    </row>
    <row r="48" spans="1:20" x14ac:dyDescent="0.3">
      <c r="A48" s="217">
        <v>36</v>
      </c>
      <c r="B48" s="201"/>
      <c r="C48" s="244"/>
      <c r="D48" s="192"/>
      <c r="E48" s="192"/>
      <c r="F48" s="70">
        <f t="shared" si="7"/>
        <v>0</v>
      </c>
      <c r="G48" s="223"/>
      <c r="H48" s="113" t="str">
        <f t="shared" si="1"/>
        <v>0</v>
      </c>
      <c r="I48" s="223"/>
      <c r="J48" s="114">
        <f t="shared" si="8"/>
        <v>0</v>
      </c>
      <c r="K48" s="289"/>
      <c r="L48" s="181"/>
      <c r="M48" s="177"/>
      <c r="N48" s="137">
        <f t="shared" si="4"/>
        <v>0</v>
      </c>
      <c r="O48" s="177"/>
      <c r="P48" s="151" t="str">
        <f t="shared" si="3"/>
        <v>0</v>
      </c>
      <c r="Q48" s="178"/>
      <c r="R48" s="137">
        <f t="shared" si="5"/>
        <v>0</v>
      </c>
      <c r="S48" s="137">
        <f t="shared" si="6"/>
        <v>0</v>
      </c>
      <c r="T48" s="182"/>
    </row>
    <row r="49" spans="1:24" x14ac:dyDescent="0.3">
      <c r="A49" s="217">
        <v>37</v>
      </c>
      <c r="B49" s="201"/>
      <c r="C49" s="244"/>
      <c r="D49" s="192"/>
      <c r="E49" s="192"/>
      <c r="F49" s="70">
        <f t="shared" si="7"/>
        <v>0</v>
      </c>
      <c r="G49" s="223"/>
      <c r="H49" s="113" t="str">
        <f t="shared" si="1"/>
        <v>0</v>
      </c>
      <c r="I49" s="223"/>
      <c r="J49" s="114">
        <f t="shared" si="8"/>
        <v>0</v>
      </c>
      <c r="K49" s="289"/>
      <c r="L49" s="181"/>
      <c r="M49" s="177"/>
      <c r="N49" s="137">
        <f t="shared" si="4"/>
        <v>0</v>
      </c>
      <c r="O49" s="177"/>
      <c r="P49" s="151" t="str">
        <f t="shared" si="3"/>
        <v>0</v>
      </c>
      <c r="Q49" s="178"/>
      <c r="R49" s="137">
        <f t="shared" si="5"/>
        <v>0</v>
      </c>
      <c r="S49" s="137">
        <f t="shared" si="6"/>
        <v>0</v>
      </c>
      <c r="T49" s="182"/>
    </row>
    <row r="50" spans="1:24" x14ac:dyDescent="0.3">
      <c r="A50" s="217">
        <v>38</v>
      </c>
      <c r="B50" s="201"/>
      <c r="C50" s="244"/>
      <c r="D50" s="192"/>
      <c r="E50" s="192"/>
      <c r="F50" s="70">
        <f t="shared" si="7"/>
        <v>0</v>
      </c>
      <c r="G50" s="223"/>
      <c r="H50" s="113" t="str">
        <f t="shared" si="1"/>
        <v>0</v>
      </c>
      <c r="I50" s="223"/>
      <c r="J50" s="114">
        <f t="shared" si="8"/>
        <v>0</v>
      </c>
      <c r="K50" s="289"/>
      <c r="L50" s="181"/>
      <c r="M50" s="177"/>
      <c r="N50" s="137">
        <f t="shared" si="4"/>
        <v>0</v>
      </c>
      <c r="O50" s="177"/>
      <c r="P50" s="151" t="str">
        <f t="shared" si="3"/>
        <v>0</v>
      </c>
      <c r="Q50" s="178"/>
      <c r="R50" s="137">
        <f t="shared" si="5"/>
        <v>0</v>
      </c>
      <c r="S50" s="137">
        <f t="shared" si="6"/>
        <v>0</v>
      </c>
      <c r="T50" s="182"/>
    </row>
    <row r="51" spans="1:24" x14ac:dyDescent="0.3">
      <c r="A51" s="217">
        <v>39</v>
      </c>
      <c r="B51" s="201"/>
      <c r="C51" s="244"/>
      <c r="D51" s="192"/>
      <c r="E51" s="192"/>
      <c r="F51" s="70">
        <f t="shared" si="7"/>
        <v>0</v>
      </c>
      <c r="G51" s="223"/>
      <c r="H51" s="113" t="str">
        <f t="shared" si="1"/>
        <v>0</v>
      </c>
      <c r="I51" s="223"/>
      <c r="J51" s="114">
        <f t="shared" si="8"/>
        <v>0</v>
      </c>
      <c r="K51" s="289"/>
      <c r="L51" s="181"/>
      <c r="M51" s="177"/>
      <c r="N51" s="137">
        <f t="shared" si="4"/>
        <v>0</v>
      </c>
      <c r="O51" s="177"/>
      <c r="P51" s="151" t="str">
        <f t="shared" si="3"/>
        <v>0</v>
      </c>
      <c r="Q51" s="178"/>
      <c r="R51" s="137">
        <f t="shared" si="5"/>
        <v>0</v>
      </c>
      <c r="S51" s="137">
        <f t="shared" si="6"/>
        <v>0</v>
      </c>
      <c r="T51" s="182"/>
    </row>
    <row r="52" spans="1:24" x14ac:dyDescent="0.3">
      <c r="A52" s="217">
        <v>40</v>
      </c>
      <c r="B52" s="201"/>
      <c r="C52" s="244"/>
      <c r="D52" s="192"/>
      <c r="E52" s="192"/>
      <c r="F52" s="70">
        <f t="shared" si="7"/>
        <v>0</v>
      </c>
      <c r="G52" s="223"/>
      <c r="H52" s="113" t="str">
        <f t="shared" si="1"/>
        <v>0</v>
      </c>
      <c r="I52" s="223"/>
      <c r="J52" s="114">
        <f t="shared" si="8"/>
        <v>0</v>
      </c>
      <c r="K52" s="289"/>
      <c r="L52" s="181"/>
      <c r="M52" s="177"/>
      <c r="N52" s="137">
        <f t="shared" si="4"/>
        <v>0</v>
      </c>
      <c r="O52" s="177"/>
      <c r="P52" s="151" t="str">
        <f t="shared" si="3"/>
        <v>0</v>
      </c>
      <c r="Q52" s="178"/>
      <c r="R52" s="137">
        <f t="shared" si="5"/>
        <v>0</v>
      </c>
      <c r="S52" s="137">
        <f t="shared" si="6"/>
        <v>0</v>
      </c>
      <c r="T52" s="182"/>
    </row>
    <row r="53" spans="1:24" ht="15.65" thickBot="1" x14ac:dyDescent="0.35">
      <c r="A53" s="115" t="s">
        <v>45</v>
      </c>
      <c r="B53" s="116"/>
      <c r="C53" s="117"/>
      <c r="D53" s="117"/>
      <c r="E53" s="117"/>
      <c r="F53" s="117"/>
      <c r="G53" s="117"/>
      <c r="H53" s="117"/>
      <c r="I53" s="118"/>
      <c r="J53" s="65">
        <f>SUM(J13:J52)</f>
        <v>0</v>
      </c>
      <c r="K53" s="160"/>
      <c r="L53" s="183"/>
      <c r="M53" s="184"/>
      <c r="N53" s="149"/>
      <c r="O53" s="184"/>
      <c r="P53" s="152"/>
      <c r="Q53" s="184"/>
      <c r="R53" s="149">
        <f>SUM(R13:R52)</f>
        <v>0</v>
      </c>
      <c r="S53" s="149">
        <f>SUM(S13:S52)</f>
        <v>0</v>
      </c>
      <c r="T53" s="185"/>
    </row>
    <row r="55" spans="1:24" ht="14.9" customHeight="1" thickBot="1" x14ac:dyDescent="0.35"/>
    <row r="56" spans="1:24" ht="15.65" hidden="1" thickBot="1" x14ac:dyDescent="0.35"/>
    <row r="57" spans="1:24" ht="15.65" hidden="1" thickBot="1" x14ac:dyDescent="0.35">
      <c r="A57" s="316" t="s">
        <v>45</v>
      </c>
    </row>
    <row r="58" spans="1:24" ht="15.65" hidden="1" thickBot="1" x14ac:dyDescent="0.35"/>
    <row r="59" spans="1:24" ht="70.150000000000006" customHeight="1" thickBot="1" x14ac:dyDescent="0.35">
      <c r="A59" s="497"/>
      <c r="B59" s="498"/>
      <c r="C59" s="499"/>
      <c r="D59" s="499"/>
      <c r="E59" s="499"/>
      <c r="F59" s="499"/>
      <c r="G59" s="499"/>
      <c r="H59" s="499"/>
      <c r="I59" s="499"/>
      <c r="J59" s="499"/>
      <c r="K59" s="500"/>
      <c r="L59" s="119"/>
      <c r="M59" s="120"/>
      <c r="N59" s="120"/>
      <c r="O59" s="120"/>
      <c r="P59" s="120"/>
      <c r="Q59" s="120"/>
      <c r="R59" s="120"/>
      <c r="S59" s="120"/>
      <c r="T59" s="120"/>
    </row>
    <row r="60" spans="1:24" x14ac:dyDescent="0.3">
      <c r="A60" s="316" t="s">
        <v>24</v>
      </c>
    </row>
    <row r="61" spans="1:24" ht="51.65" customHeight="1" x14ac:dyDescent="0.3">
      <c r="A61" s="479" t="s">
        <v>64</v>
      </c>
      <c r="B61" s="479"/>
      <c r="C61" s="479"/>
      <c r="D61" s="479"/>
      <c r="E61" s="479"/>
      <c r="F61" s="479"/>
      <c r="G61" s="479"/>
      <c r="H61" s="479"/>
      <c r="I61" s="479"/>
      <c r="J61" s="479"/>
      <c r="K61" s="479"/>
      <c r="L61" s="317"/>
      <c r="M61" s="317"/>
      <c r="N61" s="317"/>
      <c r="O61" s="317"/>
      <c r="P61" s="317"/>
      <c r="Q61" s="317"/>
      <c r="R61" s="317"/>
      <c r="S61" s="317"/>
      <c r="T61" s="317"/>
      <c r="U61" s="317"/>
      <c r="V61" s="317"/>
      <c r="W61" s="317"/>
      <c r="X61" s="317"/>
    </row>
  </sheetData>
  <sheetProtection algorithmName="SHA-512" hashValue="huQKmCP6PJSYGVEv+uV8B6dGawW2xNV4zalXuskfjiCHU0bqWBbZa6yac4Tpzgev5ouciwYCn2SsfYydeMUf6w==" saltValue="50nZfId/tt//oeNYme0PZA==" spinCount="100000" sheet="1" objects="1" scenarios="1"/>
  <mergeCells count="9">
    <mergeCell ref="A61:K61"/>
    <mergeCell ref="C4:E4"/>
    <mergeCell ref="C5:N5"/>
    <mergeCell ref="C6:O6"/>
    <mergeCell ref="N7:O7"/>
    <mergeCell ref="A59:K59"/>
    <mergeCell ref="A10:K11"/>
    <mergeCell ref="L10:T11"/>
    <mergeCell ref="L7:M7"/>
  </mergeCells>
  <pageMargins left="0.70866141732283472" right="0.70866141732283472" top="0.78740157480314965" bottom="0.78740157480314965" header="0.31496062992125984" footer="0.31496062992125984"/>
  <pageSetup paperSize="8" scale="65" fitToHeight="0" orientation="landscape" cellComments="asDisplayed"/>
  <headerFooter>
    <oddFooter>&amp;C&amp;9&amp;F, &amp;A</oddFooter>
  </headerFooter>
  <colBreaks count="2" manualBreakCount="2">
    <brk id="11" max="1048575" man="1"/>
    <brk id="20" max="1048575" man="1"/>
  </col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'PK Übersicht'!$B$9:$O$9</xm:f>
          </x14:formula1>
          <xm:sqref>C13:C52</xm:sqref>
        </x14:dataValidation>
        <x14:dataValidation type="list" allowBlank="1" showInputMessage="1" showErrorMessage="1" promptTitle="Geschäftsbereich" xr:uid="{00000000-0002-0000-0700-000001000000}">
          <x14:formula1>
            <xm:f>dropdown!$A$1:$A$7</xm:f>
          </x14:formula1>
          <xm:sqref>B13:B52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G17"/>
  <sheetViews>
    <sheetView workbookViewId="0">
      <selection activeCell="C11" sqref="C11"/>
    </sheetView>
  </sheetViews>
  <sheetFormatPr baseColWidth="10" defaultColWidth="11.44140625" defaultRowHeight="12.55" x14ac:dyDescent="0.2"/>
  <cols>
    <col min="1" max="1" width="15.109375" style="187" customWidth="1"/>
    <col min="2" max="16384" width="11.44140625" style="187"/>
  </cols>
  <sheetData>
    <row r="2" spans="1:7" x14ac:dyDescent="0.2">
      <c r="A2" s="186" t="s">
        <v>118</v>
      </c>
      <c r="B2" s="187" t="s">
        <v>110</v>
      </c>
      <c r="G2" s="186"/>
    </row>
    <row r="3" spans="1:7" x14ac:dyDescent="0.2">
      <c r="A3" s="186" t="s">
        <v>124</v>
      </c>
      <c r="B3" s="187" t="s">
        <v>112</v>
      </c>
      <c r="C3" s="186"/>
      <c r="G3" s="186"/>
    </row>
    <row r="4" spans="1:7" x14ac:dyDescent="0.2">
      <c r="A4" s="186" t="s">
        <v>125</v>
      </c>
      <c r="B4" s="187" t="s">
        <v>113</v>
      </c>
      <c r="G4" s="186"/>
    </row>
    <row r="5" spans="1:7" x14ac:dyDescent="0.2">
      <c r="A5" s="186" t="s">
        <v>126</v>
      </c>
      <c r="B5" s="187" t="s">
        <v>111</v>
      </c>
      <c r="G5" s="186"/>
    </row>
    <row r="6" spans="1:7" x14ac:dyDescent="0.2">
      <c r="A6" s="186" t="s">
        <v>127</v>
      </c>
      <c r="B6" s="187" t="s">
        <v>114</v>
      </c>
      <c r="G6" s="186"/>
    </row>
    <row r="7" spans="1:7" x14ac:dyDescent="0.2">
      <c r="A7" s="186"/>
      <c r="B7" s="187" t="s">
        <v>115</v>
      </c>
      <c r="G7" s="186"/>
    </row>
    <row r="8" spans="1:7" x14ac:dyDescent="0.2">
      <c r="A8" s="186"/>
      <c r="B8" s="187" t="s">
        <v>116</v>
      </c>
      <c r="G8" s="186"/>
    </row>
    <row r="9" spans="1:7" x14ac:dyDescent="0.2">
      <c r="A9" s="186"/>
      <c r="G9" s="186"/>
    </row>
    <row r="10" spans="1:7" x14ac:dyDescent="0.2">
      <c r="A10" s="186"/>
      <c r="G10" s="186"/>
    </row>
    <row r="11" spans="1:7" x14ac:dyDescent="0.2">
      <c r="A11" s="186"/>
    </row>
    <row r="12" spans="1:7" x14ac:dyDescent="0.2">
      <c r="A12" s="186"/>
    </row>
    <row r="13" spans="1:7" x14ac:dyDescent="0.2">
      <c r="A13" s="186"/>
    </row>
    <row r="14" spans="1:7" x14ac:dyDescent="0.2">
      <c r="A14" s="186"/>
    </row>
    <row r="15" spans="1:7" x14ac:dyDescent="0.2">
      <c r="A15" s="186"/>
    </row>
    <row r="16" spans="1:7" x14ac:dyDescent="0.2">
      <c r="A16" s="186"/>
    </row>
    <row r="17" spans="1:1" x14ac:dyDescent="0.2">
      <c r="A17" s="186"/>
    </row>
  </sheetData>
  <sheetProtection algorithmName="SHA-512" hashValue="97Aq0/YD2Bluy61vsl9iznCTDkAQSOmPV6tZmzeReScPB2VkPnD3GP/cD5eGtp6zoCYbeC3Sc0eUeMSGEtJ9UA==" saltValue="Qms7RqQWFkVzgy/z75UfX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SK-Pivot</vt:lpstr>
      <vt:lpstr>Übersicht</vt:lpstr>
      <vt:lpstr>Einnahmen</vt:lpstr>
      <vt:lpstr>Sachkosten</vt:lpstr>
      <vt:lpstr>Investitionskosten</vt:lpstr>
      <vt:lpstr>Reisekosten (PK)</vt:lpstr>
      <vt:lpstr>PK Übersicht</vt:lpstr>
      <vt:lpstr>PK</vt:lpstr>
      <vt:lpstr>dropdown</vt:lpstr>
      <vt:lpstr>Investitionskosten!Druckbereich</vt:lpstr>
      <vt:lpstr>PK!Druckbereich</vt:lpstr>
      <vt:lpstr>'Reisekosten (PK)'!Druckbereich</vt:lpstr>
      <vt:lpstr>Sachkosten!Druckbereich</vt:lpstr>
      <vt:lpstr>'SK-Pivot'!Druckbereich</vt:lpstr>
      <vt:lpstr>Übersicht!Druckbereich</vt:lpstr>
      <vt:lpstr>'SK-Pivot'!Drucktitel</vt:lpstr>
      <vt:lpstr>Übersicht!Drucktitel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Stiegler Sabine</cp:lastModifiedBy>
  <cp:lastPrinted>2023-08-01T11:26:21Z</cp:lastPrinted>
  <dcterms:created xsi:type="dcterms:W3CDTF">2006-09-01T19:50:31Z</dcterms:created>
  <dcterms:modified xsi:type="dcterms:W3CDTF">2024-03-21T12:55:19Z</dcterms:modified>
</cp:coreProperties>
</file>