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60" yWindow="1300" windowWidth="12380" windowHeight="5270" firstSheet="3" activeTab="5"/>
  </bookViews>
  <sheets>
    <sheet name="SK-Pivot" sheetId="1" state="hidden" r:id="rId1"/>
    <sheet name="Übersicht" sheetId="2" r:id="rId2"/>
    <sheet name="Einnahmen" sheetId="3" r:id="rId3"/>
    <sheet name="Externe Dienstleistungen" sheetId="4" r:id="rId4"/>
    <sheet name="Investitionskosten" sheetId="5" r:id="rId5"/>
    <sheet name="Personalkosten_Overheadkosten" sheetId="6" r:id="rId6"/>
    <sheet name="PK-DN 1" sheetId="7" r:id="rId7"/>
    <sheet name="PK-DN 2" sheetId="8" r:id="rId8"/>
  </sheets>
  <definedNames>
    <definedName name="Auswahl">#REF!</definedName>
    <definedName name="_xlnm.Print_Area" localSheetId="3">'Externe Dienstleistungen'!$A$1:$T$68</definedName>
    <definedName name="_xlnm.Print_Area" localSheetId="4">'Investitionskosten'!$A$1:$T$66</definedName>
    <definedName name="_xlnm.Print_Area" localSheetId="6">'PK-DN 1'!$A$1:$AC$65</definedName>
    <definedName name="_xlnm.Print_Area" localSheetId="7">'PK-DN 2'!$A$1:$AC$65</definedName>
    <definedName name="_xlnm.Print_Area" localSheetId="0">'SK-Pivot'!$A$1:$C$56</definedName>
    <definedName name="_xlnm.Print_Titles" localSheetId="6">'PK-DN 1'!$1:$12</definedName>
    <definedName name="_xlnm.Print_Titles" localSheetId="7">'PK-DN 2'!$1:$12</definedName>
    <definedName name="_xlnm.Print_Titles" localSheetId="0">'SK-Pivot'!$1:$3</definedName>
    <definedName name="Z_4172336C_EC8E_4C59_934A_5004FB408E9F_.wvu.Cols" localSheetId="6" hidden="1">'PK-DN 1'!$P:$AC</definedName>
    <definedName name="Z_4172336C_EC8E_4C59_934A_5004FB408E9F_.wvu.Cols" localSheetId="7" hidden="1">'PK-DN 2'!$P:$AC</definedName>
    <definedName name="Z_4172336C_EC8E_4C59_934A_5004FB408E9F_.wvu.PrintArea" localSheetId="6" hidden="1">'PK-DN 1'!$A$1:$N$349</definedName>
    <definedName name="Z_4172336C_EC8E_4C59_934A_5004FB408E9F_.wvu.PrintArea" localSheetId="7" hidden="1">'PK-DN 2'!$A$1:$N$349</definedName>
    <definedName name="Z_4172336C_EC8E_4C59_934A_5004FB408E9F_.wvu.PrintTitles" localSheetId="6" hidden="1">'PK-DN 1'!$1:$12</definedName>
    <definedName name="Z_4172336C_EC8E_4C59_934A_5004FB408E9F_.wvu.PrintTitles" localSheetId="7" hidden="1">'PK-DN 2'!$1:$12</definedName>
    <definedName name="Z_E56379A8_3670_4955_AD52_BFC8DE5B5C44_.wvu.Cols" localSheetId="6" hidden="1">'PK-DN 1'!$P:$AC</definedName>
    <definedName name="Z_E56379A8_3670_4955_AD52_BFC8DE5B5C44_.wvu.Cols" localSheetId="7" hidden="1">'PK-DN 2'!$P:$AC</definedName>
    <definedName name="Z_E56379A8_3670_4955_AD52_BFC8DE5B5C44_.wvu.PrintArea" localSheetId="6" hidden="1">'PK-DN 1'!$A$1:$N$349</definedName>
    <definedName name="Z_E56379A8_3670_4955_AD52_BFC8DE5B5C44_.wvu.PrintArea" localSheetId="7" hidden="1">'PK-DN 2'!$A$1:$N$349</definedName>
    <definedName name="Z_E56379A8_3670_4955_AD52_BFC8DE5B5C44_.wvu.PrintTitles" localSheetId="6" hidden="1">'PK-DN 1'!$1:$12</definedName>
    <definedName name="Z_E56379A8_3670_4955_AD52_BFC8DE5B5C44_.wvu.PrintTitles" localSheetId="7" hidden="1">'PK-DN 2'!$1:$12</definedName>
    <definedName name="Z_FA1DFEA3_3775_451A_8EA2_76D872AC076A_.wvu.Cols" localSheetId="6" hidden="1">'PK-DN 1'!$P:$AC</definedName>
    <definedName name="Z_FA1DFEA3_3775_451A_8EA2_76D872AC076A_.wvu.Cols" localSheetId="7" hidden="1">'PK-DN 2'!$P:$AC</definedName>
    <definedName name="Z_FA1DFEA3_3775_451A_8EA2_76D872AC076A_.wvu.PrintArea" localSheetId="6" hidden="1">'PK-DN 1'!$A$1:$N$349</definedName>
    <definedName name="Z_FA1DFEA3_3775_451A_8EA2_76D872AC076A_.wvu.PrintArea" localSheetId="7" hidden="1">'PK-DN 2'!$A$1:$N$349</definedName>
    <definedName name="Z_FA1DFEA3_3775_451A_8EA2_76D872AC076A_.wvu.PrintTitles" localSheetId="6" hidden="1">'PK-DN 1'!$1:$12</definedName>
    <definedName name="Z_FA1DFEA3_3775_451A_8EA2_76D872AC076A_.wvu.PrintTitles" localSheetId="7" hidden="1">'PK-DN 2'!$1:$12</definedName>
  </definedNames>
  <calcPr fullCalcOnLoad="1"/>
  <pivotCaches>
    <pivotCache cacheId="1" r:id="rId9"/>
  </pivotCaches>
</workbook>
</file>

<file path=xl/comments2.xml><?xml version="1.0" encoding="utf-8"?>
<comments xmlns="http://schemas.openxmlformats.org/spreadsheetml/2006/main">
  <authors>
    <author>Bradler Christa</author>
  </authors>
  <commentList>
    <comment ref="C9" authorId="0">
      <text>
        <r>
          <rPr>
            <b/>
            <sz val="8"/>
            <rFont val="Tahoma"/>
            <family val="2"/>
          </rPr>
          <t>Alle grünen Felder sind vom Projektträger auszufüllen.</t>
        </r>
        <r>
          <rPr>
            <sz val="8"/>
            <rFont val="Tahoma"/>
            <family val="2"/>
          </rPr>
          <t xml:space="preserve">
</t>
        </r>
      </text>
    </comment>
    <comment ref="E26" authorId="0">
      <text>
        <r>
          <rPr>
            <b/>
            <sz val="9"/>
            <rFont val="Tahoma"/>
            <family val="2"/>
          </rPr>
          <t xml:space="preserve">Bitte stellen Sie hier eine Verknüpfung mit der jeweiligen zur Förderung eingereichten Summe lt. Tabellenblatt her (Achtung: bei Vorsteuerabzugberechtigung bitte mit der Nettosumme verknüpfen)
</t>
        </r>
        <r>
          <rPr>
            <sz val="9"/>
            <rFont val="Tahoma"/>
            <family val="2"/>
          </rPr>
          <t xml:space="preserve">
</t>
        </r>
      </text>
    </comment>
    <comment ref="D26" authorId="0">
      <text>
        <r>
          <rPr>
            <b/>
            <sz val="9"/>
            <rFont val="Tahoma"/>
            <family val="2"/>
          </rPr>
          <t>Bitte fügen Sie hier ab der 2. Teilabrechnung die bereits bei früheren Teilabrechnungen anerkannten Kosten ein.</t>
        </r>
        <r>
          <rPr>
            <sz val="9"/>
            <rFont val="Tahoma"/>
            <family val="2"/>
          </rPr>
          <t xml:space="preserve">
</t>
        </r>
      </text>
    </comment>
  </commentList>
</comments>
</file>

<file path=xl/comments6.xml><?xml version="1.0" encoding="utf-8"?>
<comments xmlns="http://schemas.openxmlformats.org/spreadsheetml/2006/main">
  <authors>
    <author>Bradler Christa</author>
  </authors>
  <commentList>
    <comment ref="A14" authorId="0">
      <text>
        <r>
          <rPr>
            <b/>
            <sz val="9"/>
            <rFont val="Tahoma"/>
            <family val="2"/>
          </rPr>
          <t>Bitte übertragen Sie hier die Daten aus den folgenden Personalkosten-Berechnungsblättern.</t>
        </r>
        <r>
          <rPr>
            <sz val="9"/>
            <rFont val="Tahoma"/>
            <family val="2"/>
          </rPr>
          <t xml:space="preserve">
</t>
        </r>
      </text>
    </comment>
  </commentList>
</comments>
</file>

<file path=xl/sharedStrings.xml><?xml version="1.0" encoding="utf-8"?>
<sst xmlns="http://schemas.openxmlformats.org/spreadsheetml/2006/main" count="356" uniqueCount="154">
  <si>
    <t>DB</t>
  </si>
  <si>
    <t>DZ</t>
  </si>
  <si>
    <t>SV/DG SZ</t>
  </si>
  <si>
    <t>KommSt</t>
  </si>
  <si>
    <t>MVK</t>
  </si>
  <si>
    <t>Anmerkung</t>
  </si>
  <si>
    <t>KP</t>
  </si>
  <si>
    <t>Anmerkungen</t>
  </si>
  <si>
    <t>Lohn/
Gehalt</t>
  </si>
  <si>
    <t>Sonder-
zahlung</t>
  </si>
  <si>
    <t>Brutto-
bezüge</t>
  </si>
  <si>
    <t>Lohn-
nebenkosten</t>
  </si>
  <si>
    <t>Monat</t>
  </si>
  <si>
    <t>SV/DG</t>
  </si>
  <si>
    <t>Daten laut Zeitaufzeichnungen</t>
  </si>
  <si>
    <t xml:space="preserve">Summe </t>
  </si>
  <si>
    <t>Gesamt-Gehalt</t>
  </si>
  <si>
    <t>Summe</t>
  </si>
  <si>
    <r>
      <t xml:space="preserve">Gesamt-An-
wesenheitszeit 
</t>
    </r>
    <r>
      <rPr>
        <b/>
        <i/>
        <sz val="8"/>
        <rFont val="Century Gothic"/>
        <family val="2"/>
      </rPr>
      <t>GAZ</t>
    </r>
  </si>
  <si>
    <t>= Bruttobezüge + Lohnnebenkosten =</t>
  </si>
  <si>
    <r>
      <t xml:space="preserve">Geleistete Projekt
-ArbeitsZeit
</t>
    </r>
    <r>
      <rPr>
        <b/>
        <i/>
        <sz val="8"/>
        <rFont val="Century Gothic"/>
        <family val="2"/>
      </rPr>
      <t>PAZ</t>
    </r>
  </si>
  <si>
    <t>Beschäftigte(r):</t>
  </si>
  <si>
    <t>1.</t>
  </si>
  <si>
    <t>2.</t>
  </si>
  <si>
    <r>
      <t xml:space="preserve">Anrechenbare Kosten 
</t>
    </r>
    <r>
      <rPr>
        <b/>
        <i/>
        <sz val="9"/>
        <rFont val="Century Gothic"/>
        <family val="2"/>
      </rPr>
      <t>(Gesamt-Gehalt)</t>
    </r>
  </si>
  <si>
    <t>Bei 100%iger Beschäftigung für das Projekt:</t>
  </si>
  <si>
    <t>Anrechenbare Kosten =</t>
  </si>
  <si>
    <r>
      <t xml:space="preserve">Bei </t>
    </r>
    <r>
      <rPr>
        <i/>
        <sz val="9"/>
        <rFont val="Arial"/>
        <family val="2"/>
      </rPr>
      <t>weniger</t>
    </r>
    <r>
      <rPr>
        <sz val="9"/>
        <rFont val="Arial"/>
        <family val="2"/>
      </rPr>
      <t xml:space="preserve"> als 100%iger Beschäftigung
für das gegenständliche Projekt:</t>
    </r>
  </si>
  <si>
    <r>
      <t xml:space="preserve">NUR bei stundenweiser Abrechnung auszufüllen
</t>
    </r>
    <r>
      <rPr>
        <sz val="9"/>
        <rFont val="Arial"/>
        <family val="2"/>
      </rPr>
      <t xml:space="preserve">(wenn </t>
    </r>
    <r>
      <rPr>
        <i/>
        <sz val="9"/>
        <rFont val="Arial"/>
        <family val="2"/>
      </rPr>
      <t>nicht ausschließlich</t>
    </r>
    <r>
      <rPr>
        <sz val="9"/>
        <rFont val="Arial"/>
        <family val="2"/>
      </rPr>
      <t xml:space="preserve"> für das Projekt 
gearbeitet wurde)</t>
    </r>
  </si>
  <si>
    <t>1. Stundensatz =</t>
  </si>
  <si>
    <r>
      <t xml:space="preserve">2. Anrechenbare Kosten = </t>
    </r>
    <r>
      <rPr>
        <sz val="8"/>
        <rFont val="Arial"/>
        <family val="2"/>
      </rPr>
      <t xml:space="preserve">Stundensatz </t>
    </r>
    <r>
      <rPr>
        <sz val="8"/>
        <rFont val="Wingdings 2"/>
        <family val="1"/>
      </rPr>
      <t></t>
    </r>
    <r>
      <rPr>
        <sz val="8"/>
        <rFont val="Arial"/>
        <family val="2"/>
      </rPr>
      <t xml:space="preserve">  PAZ</t>
    </r>
  </si>
  <si>
    <t xml:space="preserve">I. VOLLE Zurechnung von Gehaltskosten </t>
  </si>
  <si>
    <t>II. ANTEILIGE Zurechnung von Gehaltskosten</t>
  </si>
  <si>
    <t xml:space="preserve">mit vorgegebenem Stundensatz </t>
  </si>
  <si>
    <t>III. ANTEILIGE Zurechnung von Gehaltskosten</t>
  </si>
  <si>
    <t>Tatsächlich anrechenbare Kosten</t>
  </si>
  <si>
    <t>Prüfungsanmerkungen</t>
  </si>
  <si>
    <t xml:space="preserve">Hiermit wird bestätigt, dass </t>
  </si>
  <si>
    <t>dem Projekt für die hier angeführte Person</t>
  </si>
  <si>
    <t>b)</t>
  </si>
  <si>
    <r>
      <t xml:space="preserve">
</t>
    </r>
    <r>
      <rPr>
        <sz val="8"/>
        <rFont val="Century Gothic"/>
        <family val="2"/>
      </rPr>
      <t>Beschäftigte(r):</t>
    </r>
  </si>
  <si>
    <t>c)</t>
  </si>
  <si>
    <t>a)</t>
  </si>
  <si>
    <t>d)</t>
  </si>
  <si>
    <t>für ihre Leistung tatsächlich bezahlt wurde und</t>
  </si>
  <si>
    <t>e)</t>
  </si>
  <si>
    <t>die gegenständlichen Kosten bei keiner anderen Stelle abgerechnet wurden.</t>
  </si>
  <si>
    <t>die angeführte Person im verrechneten Umfang widmungs-gemäß eingesetzt sowie</t>
  </si>
  <si>
    <t>Ergebnis der Berechnung</t>
  </si>
  <si>
    <t>E R G E B N I S   der   Berechnung</t>
  </si>
  <si>
    <t>Abzurech-
nendes Jahr:</t>
  </si>
  <si>
    <t>die folgenden Angaben der Richtigkeit entsprechen</t>
  </si>
  <si>
    <t xml:space="preserve">
JAHRES-Lohn-
nebenkosten</t>
  </si>
  <si>
    <t xml:space="preserve">          GAZ</t>
  </si>
  <si>
    <r>
      <t xml:space="preserve">                    2. Anrechenbare Kosten = </t>
    </r>
    <r>
      <rPr>
        <sz val="8"/>
        <rFont val="Arial"/>
        <family val="2"/>
      </rPr>
      <t xml:space="preserve">Stundensatz </t>
    </r>
    <r>
      <rPr>
        <sz val="8"/>
        <rFont val="Wingdings 2"/>
        <family val="1"/>
      </rPr>
      <t></t>
    </r>
    <r>
      <rPr>
        <sz val="8"/>
        <rFont val="Arial"/>
        <family val="2"/>
      </rPr>
      <t xml:space="preserve">  PAZ</t>
    </r>
  </si>
  <si>
    <t>Daten</t>
  </si>
  <si>
    <t>Ergebnis</t>
  </si>
  <si>
    <t>(Leer)</t>
  </si>
  <si>
    <t>Summe von tatsZlgsBetr-b</t>
  </si>
  <si>
    <t>Summe von tatsZlgsBetr-n</t>
  </si>
  <si>
    <t>Gesamt: Summe von tatsZlgsBetr-b</t>
  </si>
  <si>
    <t>Gesamt: Summe von tatsZlgsBetr-n</t>
  </si>
  <si>
    <t>Sehr geehrter Förderungsnehmer!</t>
  </si>
  <si>
    <t>Zusammenfassung der Sachkosten</t>
  </si>
  <si>
    <t>Nachdem Sie  im Tabellenblatt "Sachkosten" ausgefüllt haben,</t>
  </si>
  <si>
    <t xml:space="preserve">können Sie hier eine Zusammenfassung der Sachkosten nach </t>
  </si>
  <si>
    <t>nach Kostenpositionen (KP)</t>
  </si>
  <si>
    <t xml:space="preserve">Kostenpositionen erstellen, indem Sie </t>
  </si>
  <si>
    <t>in den Bereich der bestehenden Tabelle (A3 bis C7) klicken und</t>
  </si>
  <si>
    <t>Bevor Sie diese Tabelle ausdrucken, vergessen Sie nicht darauf,</t>
  </si>
  <si>
    <t>den Druckbereich zu begrenzen.</t>
  </si>
  <si>
    <t>den Menübefehl "Daten" und "Daten aktualisieren" wählen</t>
  </si>
  <si>
    <t>Angaben des Projektträgers</t>
  </si>
  <si>
    <t>Projektträger:</t>
  </si>
  <si>
    <t xml:space="preserve">Projektname: </t>
  </si>
  <si>
    <t xml:space="preserve">Projektträger: </t>
  </si>
  <si>
    <t>Berechnung laut Projektträger</t>
  </si>
  <si>
    <t>Anrechenbare Kosten lt. Projektträger</t>
  </si>
  <si>
    <t>(Datum, Stempel und Unterschrift des Projektträgers)</t>
  </si>
  <si>
    <t xml:space="preserve">(Datum, Stempel und Unterschrift des Projektträgers) </t>
  </si>
  <si>
    <t>Prozentsatz Eigenmittel</t>
  </si>
  <si>
    <t>Prozentsatz nationale Förderung</t>
  </si>
  <si>
    <t>Prozentsatz EFRE</t>
  </si>
  <si>
    <t>Summe förderfähige Kosten</t>
  </si>
  <si>
    <t>Einnahmen</t>
  </si>
  <si>
    <t>Investitionskosten</t>
  </si>
  <si>
    <t xml:space="preserve">Gemeinkosten </t>
  </si>
  <si>
    <t xml:space="preserve">verbleibende Mittel </t>
  </si>
  <si>
    <t>eingereichte Kosten dieser Abrechnung</t>
  </si>
  <si>
    <t>bisher anerkannte Kosten</t>
  </si>
  <si>
    <t>Bezeichnung</t>
  </si>
  <si>
    <t>Kosten-position</t>
  </si>
  <si>
    <t>Nummer Teilabrechnung</t>
  </si>
  <si>
    <t>Abrechnungszeitraum</t>
  </si>
  <si>
    <t>Vorsteuerabzugberechtigung</t>
  </si>
  <si>
    <t>IBAN</t>
  </si>
  <si>
    <t>Name und Adresse der Bank</t>
  </si>
  <si>
    <t>Adresse</t>
  </si>
  <si>
    <t>Projektträger</t>
  </si>
  <si>
    <t>Projektname</t>
  </si>
  <si>
    <t>ProjektNr.</t>
  </si>
  <si>
    <t>Differenz</t>
  </si>
  <si>
    <t>anerkannter Betrag netto</t>
  </si>
  <si>
    <t>anerkannter Betrag brutto</t>
  </si>
  <si>
    <t>zur Förderung eingereichter Betrag abz. Skonto netto</t>
  </si>
  <si>
    <t>zur Förderung eingereichter Betrag abz. Skonto brutto</t>
  </si>
  <si>
    <t>Zahlungs-betrag netto</t>
  </si>
  <si>
    <t xml:space="preserve">Zahlungs-betrag brutto </t>
  </si>
  <si>
    <t>Zahlungs-datum</t>
  </si>
  <si>
    <t>Rechnungs-betrag netto</t>
  </si>
  <si>
    <t>Rechnungs-betrag brutto</t>
  </si>
  <si>
    <t>Rechnungs-datum</t>
  </si>
  <si>
    <t>Rechnungs-nummer</t>
  </si>
  <si>
    <t>Bestelldatum</t>
  </si>
  <si>
    <t>Beschreibung der Leistung</t>
  </si>
  <si>
    <t>Rechnungsleger</t>
  </si>
  <si>
    <t>AP</t>
  </si>
  <si>
    <t xml:space="preserve">Nr. </t>
  </si>
  <si>
    <t>Prüfung durch die Abteilung 17</t>
  </si>
  <si>
    <t>SUMME INVESTITIONSKOSTEN</t>
  </si>
  <si>
    <t>SUMME</t>
  </si>
  <si>
    <t>Summe zur Förderung eingereichter Gemeinkosten (=15%)</t>
  </si>
  <si>
    <t>Jahr</t>
  </si>
  <si>
    <t>anerkannter Betrag</t>
  </si>
  <si>
    <t>zur Förderung eingereichte Kosten</t>
  </si>
  <si>
    <t>Name</t>
  </si>
  <si>
    <t>Personalkosten</t>
  </si>
  <si>
    <t>verbleibende Mittel nach Prüfung durch A17</t>
  </si>
  <si>
    <t>Projektnummer:</t>
  </si>
  <si>
    <t>Abrechnungszeitraum:</t>
  </si>
  <si>
    <t>Abrechnungs-zeitraum:</t>
  </si>
  <si>
    <t>Belegsverzeichnis Übersicht</t>
  </si>
  <si>
    <t>Durchführungszeitraum</t>
  </si>
  <si>
    <t>Soll-Ist-Vergleich</t>
  </si>
  <si>
    <t>genehmigtes Budget lt. Förder-vereinbarung</t>
  </si>
  <si>
    <t>Es wird bestätigt, dass die vorstehenden Angaben wahrheitsgemäß und vollständig sind. Die angeführten Kosten betreffen ausschließlich das geförderte Projekt und wurden bzw. werden von keiner anderen Förderstelle in unzulässiger Weise ebenfalls gefördert. Der / die Begünstigte bestätigt hiermit die Richtigkeit der Angaben und nimmt die Haftung für unrichtige Angaben zur Kenntnis.</t>
  </si>
  <si>
    <t>Belegsverzeichnis Investitionskosten</t>
  </si>
  <si>
    <t>Belegsverzeichnis Personalkosten</t>
  </si>
  <si>
    <t>Belegsverzeichnis Gemeinkosten</t>
  </si>
  <si>
    <t>Art der Einnahme</t>
  </si>
  <si>
    <t>Betrag</t>
  </si>
  <si>
    <t>Belegsverzeichnis Einnahmen</t>
  </si>
  <si>
    <t>Finanzierung</t>
  </si>
  <si>
    <t>anerkannte Kosten nach Prüfung durch A17</t>
  </si>
  <si>
    <t>Summe anerkannte Gemeinkosten (=15%)</t>
  </si>
  <si>
    <t>ja</t>
  </si>
  <si>
    <t>nein</t>
  </si>
  <si>
    <t>FirmenbuchNr./ZVR-Zahl/Geburtsdatum/ Ordnungsnummer Ergänzungsregister</t>
  </si>
  <si>
    <t xml:space="preserve">Skonto in % lt. Rechnung </t>
  </si>
  <si>
    <t>Herkunft/Quelle der Einnahme</t>
  </si>
  <si>
    <t xml:space="preserve">Programm IWB Österreich 2014-2020 </t>
  </si>
  <si>
    <t>Externe Dienstleistungen</t>
  </si>
  <si>
    <t>Belegsverzeichnis Externe Dienstleistungen</t>
  </si>
  <si>
    <t>SUMME EXTERNE DIENSTLEISTUNGEN</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</si>
</sst>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__;[Red]\-#,##0.00__"/>
    <numFmt numFmtId="165" formatCode="&quot;€&quot;\ #,##0.00"/>
    <numFmt numFmtId="166" formatCode="#,##0__;\(#,##0\)"/>
    <numFmt numFmtId="167" formatCode="d/\ mmm\ yy"/>
    <numFmt numFmtId="168" formatCode="0.0%"/>
    <numFmt numFmtId="169" formatCode="_-[$€-2]\ * #,##0.00_-;\-[$€-2]\ * #,##0.00_-;_-[$€-2]\ * &quot;-&quot;??_-"/>
    <numFmt numFmtId="170" formatCode="#,##0.00&quot; h&quot;"/>
    <numFmt numFmtId="171" formatCode="#,##0.00&quot; h &quot;"/>
    <numFmt numFmtId="172" formatCode="#,##0.00_ ;\-#,##0.00\ "/>
    <numFmt numFmtId="173" formatCode="&quot;€&quot;\ #,##0.00\ &quot;dem Projekt für die hier angeführte Person verrechnet werden&quot;"/>
    <numFmt numFmtId="174" formatCode="&quot;€&quot;\ #,##0.00\ &quot;verrechnet werden&quot;"/>
    <numFmt numFmtId="175" formatCode="[$€-2]\ #,##0.00"/>
    <numFmt numFmtId="176" formatCode="dd/\ mmm/yy\ &quot; -&quot;"/>
    <numFmt numFmtId="177" formatCode="dd/\ mmm/\ yy"/>
    <numFmt numFmtId="178" formatCode="dd/mmm/yy&quot; -&quot;"/>
    <numFmt numFmtId="179" formatCode="dd/mmm/yy&quot;  -&quot;"/>
    <numFmt numFmtId="180" formatCode="d/\ mmm\ yy&quot;  -&quot;"/>
    <numFmt numFmtId="181" formatCode="&quot;-  &quot;dd/mmm/yy"/>
    <numFmt numFmtId="182" formatCode="dd/mm/yy;@"/>
    <numFmt numFmtId="183" formatCode="dd/mm/yyyy;@"/>
    <numFmt numFmtId="184" formatCode="[$-C07]dddd\,\ dd\.\ mmmm\ yyyy"/>
    <numFmt numFmtId="185" formatCode="[$-C07]d/mmmyyyy;@"/>
    <numFmt numFmtId="186" formatCode="dd/mmm/yyyy&quot;  -&quot;"/>
    <numFmt numFmtId="187" formatCode="dd/mm/yyyy&quot;  -&quot;"/>
    <numFmt numFmtId="188" formatCode="&quot;Ja&quot;;&quot;Ja&quot;;&quot;Nein&quot;"/>
    <numFmt numFmtId="189" formatCode="&quot;Wahr&quot;;&quot;Wahr&quot;;&quot;Falsch&quot;"/>
    <numFmt numFmtId="190" formatCode="&quot;Ein&quot;;&quot;Ein&quot;;&quot;Aus&quot;"/>
    <numFmt numFmtId="191" formatCode="[$€-2]\ #,##0.00_);[Red]\([$€-2]\ #,##0.00\)"/>
  </numFmts>
  <fonts count="104">
    <font>
      <sz val="10"/>
      <name val="Arial"/>
      <family val="0"/>
    </font>
    <font>
      <sz val="11"/>
      <color indexed="8"/>
      <name val="Calibri"/>
      <family val="2"/>
    </font>
    <font>
      <sz val="8"/>
      <name val="Century Gothic"/>
      <family val="2"/>
    </font>
    <font>
      <b/>
      <sz val="8"/>
      <name val="Century Gothic"/>
      <family val="2"/>
    </font>
    <font>
      <sz val="9"/>
      <name val="Century Gothic"/>
      <family val="2"/>
    </font>
    <font>
      <b/>
      <sz val="12"/>
      <name val="Century Gothic"/>
      <family val="2"/>
    </font>
    <font>
      <b/>
      <sz val="9"/>
      <name val="Century Gothic"/>
      <family val="2"/>
    </font>
    <font>
      <b/>
      <sz val="10"/>
      <name val="Century Gothic"/>
      <family val="2"/>
    </font>
    <font>
      <b/>
      <sz val="12"/>
      <color indexed="26"/>
      <name val="Century Gothic"/>
      <family val="2"/>
    </font>
    <font>
      <sz val="10"/>
      <name val="Century Gothic"/>
      <family val="2"/>
    </font>
    <font>
      <b/>
      <sz val="10"/>
      <name val="Arial"/>
      <family val="2"/>
    </font>
    <font>
      <sz val="8"/>
      <name val="Arial"/>
      <family val="2"/>
    </font>
    <font>
      <b/>
      <sz val="11"/>
      <name val="Arial"/>
      <family val="2"/>
    </font>
    <font>
      <b/>
      <sz val="8"/>
      <name val="Arial"/>
      <family val="2"/>
    </font>
    <font>
      <b/>
      <u val="single"/>
      <sz val="12"/>
      <name val="Century Gothic"/>
      <family val="2"/>
    </font>
    <font>
      <b/>
      <sz val="12"/>
      <color indexed="42"/>
      <name val="Century Gothic"/>
      <family val="2"/>
    </font>
    <font>
      <b/>
      <sz val="14"/>
      <color indexed="26"/>
      <name val="Century Gothic"/>
      <family val="2"/>
    </font>
    <font>
      <b/>
      <sz val="24"/>
      <name val="Arial"/>
      <family val="2"/>
    </font>
    <font>
      <b/>
      <sz val="8"/>
      <color indexed="42"/>
      <name val="Century Gothic"/>
      <family val="2"/>
    </font>
    <font>
      <b/>
      <sz val="14"/>
      <name val="Century Gothic"/>
      <family val="2"/>
    </font>
    <font>
      <b/>
      <sz val="10"/>
      <color indexed="17"/>
      <name val="Century Gothic"/>
      <family val="2"/>
    </font>
    <font>
      <sz val="4"/>
      <name val="Century Gothic"/>
      <family val="2"/>
    </font>
    <font>
      <b/>
      <i/>
      <sz val="10"/>
      <name val="Century Gothic"/>
      <family val="2"/>
    </font>
    <font>
      <sz val="9"/>
      <name val="Arial"/>
      <family val="2"/>
    </font>
    <font>
      <b/>
      <sz val="9"/>
      <name val="Arial"/>
      <family val="2"/>
    </font>
    <font>
      <sz val="10"/>
      <color indexed="26"/>
      <name val="Century Gothic"/>
      <family val="2"/>
    </font>
    <font>
      <b/>
      <sz val="9"/>
      <color indexed="42"/>
      <name val="Arial"/>
      <family val="2"/>
    </font>
    <font>
      <b/>
      <u val="single"/>
      <sz val="16"/>
      <name val="Century Gothic"/>
      <family val="2"/>
    </font>
    <font>
      <b/>
      <sz val="9"/>
      <color indexed="17"/>
      <name val="Century Gothic"/>
      <family val="2"/>
    </font>
    <font>
      <b/>
      <i/>
      <sz val="8"/>
      <name val="Century Gothic"/>
      <family val="2"/>
    </font>
    <font>
      <b/>
      <u val="doubleAccounting"/>
      <sz val="10"/>
      <name val="Arial"/>
      <family val="2"/>
    </font>
    <font>
      <b/>
      <u val="doubleAccounting"/>
      <sz val="9"/>
      <name val="Arial"/>
      <family val="2"/>
    </font>
    <font>
      <b/>
      <i/>
      <sz val="9"/>
      <name val="Century Gothic"/>
      <family val="2"/>
    </font>
    <font>
      <b/>
      <u val="single"/>
      <sz val="10"/>
      <color indexed="17"/>
      <name val="Century Gothic"/>
      <family val="2"/>
    </font>
    <font>
      <i/>
      <sz val="9"/>
      <name val="Arial"/>
      <family val="2"/>
    </font>
    <font>
      <b/>
      <sz val="10"/>
      <color indexed="17"/>
      <name val="Arial"/>
      <family val="2"/>
    </font>
    <font>
      <sz val="8"/>
      <name val="Wingdings 2"/>
      <family val="1"/>
    </font>
    <font>
      <b/>
      <u val="single"/>
      <sz val="10"/>
      <color indexed="18"/>
      <name val="Century Gothic"/>
      <family val="2"/>
    </font>
    <font>
      <b/>
      <sz val="10"/>
      <color indexed="18"/>
      <name val="Century Gothic"/>
      <family val="2"/>
    </font>
    <font>
      <b/>
      <sz val="10"/>
      <color indexed="12"/>
      <name val="Century Gothic"/>
      <family val="2"/>
    </font>
    <font>
      <b/>
      <sz val="10"/>
      <color indexed="12"/>
      <name val="Arial"/>
      <family val="2"/>
    </font>
    <font>
      <sz val="10"/>
      <color indexed="42"/>
      <name val="Arial"/>
      <family val="2"/>
    </font>
    <font>
      <sz val="8"/>
      <color indexed="42"/>
      <name val="Arial"/>
      <family val="2"/>
    </font>
    <font>
      <b/>
      <sz val="8"/>
      <color indexed="42"/>
      <name val="Arial"/>
      <family val="2"/>
    </font>
    <font>
      <sz val="10"/>
      <color indexed="42"/>
      <name val="Century Gothic"/>
      <family val="2"/>
    </font>
    <font>
      <b/>
      <u val="single"/>
      <sz val="14"/>
      <name val="Arial"/>
      <family val="2"/>
    </font>
    <font>
      <b/>
      <i/>
      <u val="single"/>
      <sz val="16"/>
      <color indexed="42"/>
      <name val="Century Gothic"/>
      <family val="2"/>
    </font>
    <font>
      <b/>
      <sz val="12"/>
      <color indexed="42"/>
      <name val="Arial"/>
      <family val="2"/>
    </font>
    <font>
      <b/>
      <sz val="20"/>
      <name val="Arial"/>
      <family val="2"/>
    </font>
    <font>
      <b/>
      <i/>
      <sz val="12"/>
      <color indexed="42"/>
      <name val="Century Gothic"/>
      <family val="2"/>
    </font>
    <font>
      <b/>
      <sz val="22"/>
      <name val="Arial"/>
      <family val="2"/>
    </font>
    <font>
      <b/>
      <sz val="14"/>
      <name val="Arial"/>
      <family val="2"/>
    </font>
    <font>
      <sz val="9"/>
      <name val="Tahoma"/>
      <family val="2"/>
    </font>
    <font>
      <b/>
      <sz val="9"/>
      <name val="Tahoma"/>
      <family val="2"/>
    </font>
    <font>
      <b/>
      <sz val="8"/>
      <name val="Tahoma"/>
      <family val="2"/>
    </font>
    <font>
      <sz val="8"/>
      <name val="Tahoma"/>
      <family val="2"/>
    </font>
    <font>
      <sz val="11"/>
      <color indexed="9"/>
      <name val="Calibri"/>
      <family val="2"/>
    </font>
    <font>
      <b/>
      <sz val="11"/>
      <color indexed="2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53"/>
      <name val="Calibri"/>
      <family val="2"/>
    </font>
    <font>
      <b/>
      <sz val="11"/>
      <color indexed="9"/>
      <name val="Calibri"/>
      <family val="2"/>
    </font>
    <font>
      <b/>
      <sz val="14"/>
      <color indexed="8"/>
      <name val="Calibri"/>
      <family val="2"/>
    </font>
    <font>
      <b/>
      <sz val="12"/>
      <color indexed="8"/>
      <name val="Calibri"/>
      <family val="2"/>
    </font>
    <font>
      <sz val="9"/>
      <color indexed="8"/>
      <name val="Calibri"/>
      <family val="2"/>
    </font>
    <font>
      <sz val="11"/>
      <name val="Calibri"/>
      <family val="2"/>
    </font>
    <font>
      <b/>
      <sz val="14"/>
      <color indexed="57"/>
      <name val="Calibri"/>
      <family val="2"/>
    </font>
    <font>
      <b/>
      <sz val="14"/>
      <color indexed="62"/>
      <name val="Calibri"/>
      <family val="2"/>
    </font>
    <font>
      <sz val="11"/>
      <color indexed="44"/>
      <name val="Calibri"/>
      <family val="2"/>
    </font>
    <font>
      <sz val="10"/>
      <color indexed="8"/>
      <name val="Arial"/>
      <family val="0"/>
    </font>
    <font>
      <sz val="10"/>
      <color indexed="17"/>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4"/>
      <color theme="1"/>
      <name val="Calibri"/>
      <family val="2"/>
    </font>
    <font>
      <b/>
      <sz val="12"/>
      <color theme="1"/>
      <name val="Calibri"/>
      <family val="2"/>
    </font>
    <font>
      <sz val="9"/>
      <color theme="1"/>
      <name val="Calibri"/>
      <family val="2"/>
    </font>
    <font>
      <b/>
      <sz val="14"/>
      <color theme="6" tint="-0.24997000396251678"/>
      <name val="Calibri"/>
      <family val="2"/>
    </font>
    <font>
      <b/>
      <sz val="14"/>
      <color theme="4" tint="-0.24997000396251678"/>
      <name val="Calibri"/>
      <family val="2"/>
    </font>
    <font>
      <sz val="11"/>
      <color theme="8" tint="0.7999799847602844"/>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2"/>
        <bgColor indexed="64"/>
      </patternFill>
    </fill>
    <fill>
      <patternFill patternType="solid">
        <fgColor indexed="23"/>
        <bgColor indexed="64"/>
      </patternFill>
    </fill>
    <fill>
      <patternFill patternType="solid">
        <fgColor indexed="63"/>
        <bgColor indexed="64"/>
      </patternFill>
    </fill>
    <fill>
      <patternFill patternType="solid">
        <fgColor indexed="55"/>
        <bgColor indexed="64"/>
      </patternFill>
    </fill>
    <fill>
      <patternFill patternType="solid">
        <fgColor indexed="22"/>
        <bgColor indexed="64"/>
      </patternFill>
    </fill>
    <fill>
      <patternFill patternType="solid">
        <fgColor indexed="44"/>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12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bottom style="thin"/>
    </border>
    <border>
      <left style="thin"/>
      <right style="thin"/>
      <top style="thin"/>
      <bottom style="thin"/>
    </border>
    <border>
      <left/>
      <right style="thin"/>
      <top/>
      <bottom/>
    </border>
    <border>
      <left style="thin"/>
      <right style="thin"/>
      <top style="thin"/>
      <bottom style="medium"/>
    </border>
    <border>
      <left style="thin"/>
      <right/>
      <top style="thin"/>
      <bottom/>
    </border>
    <border>
      <left/>
      <right/>
      <top style="thin"/>
      <bottom/>
    </border>
    <border>
      <left style="thin"/>
      <right/>
      <top/>
      <bottom/>
    </border>
    <border>
      <left style="thin"/>
      <right style="thin"/>
      <top/>
      <bottom style="medium"/>
    </border>
    <border>
      <left style="thin"/>
      <right style="thin"/>
      <top style="medium"/>
      <bottom style="medium"/>
    </border>
    <border>
      <left/>
      <right style="thin"/>
      <top style="thin"/>
      <bottom style="medium"/>
    </border>
    <border>
      <left/>
      <right/>
      <top style="thin"/>
      <bottom style="medium"/>
    </border>
    <border>
      <left/>
      <right/>
      <top/>
      <bottom style="thin"/>
    </border>
    <border>
      <left/>
      <right/>
      <top style="thin"/>
      <bottom style="thin"/>
    </border>
    <border>
      <left style="thin"/>
      <right/>
      <top style="medium"/>
      <bottom style="medium"/>
    </border>
    <border>
      <left style="thin"/>
      <right/>
      <top style="medium"/>
      <bottom style="thin"/>
    </border>
    <border>
      <left style="thin"/>
      <right/>
      <top style="thin"/>
      <bottom style="thin"/>
    </border>
    <border>
      <left style="medium"/>
      <right/>
      <top style="medium"/>
      <bottom style="medium"/>
    </border>
    <border>
      <left style="thin"/>
      <right style="thin"/>
      <top style="thin"/>
      <bottom/>
    </border>
    <border>
      <left style="medium"/>
      <right/>
      <top/>
      <bottom style="medium"/>
    </border>
    <border>
      <left/>
      <right/>
      <top/>
      <bottom style="medium"/>
    </border>
    <border>
      <left/>
      <right/>
      <top style="medium"/>
      <bottom style="medium"/>
    </border>
    <border>
      <left style="thin"/>
      <right/>
      <top/>
      <bottom style="medium"/>
    </border>
    <border>
      <left style="thin"/>
      <right/>
      <top/>
      <bottom style="thin"/>
    </border>
    <border>
      <left/>
      <right style="thin"/>
      <top/>
      <bottom style="thin"/>
    </border>
    <border>
      <left/>
      <right style="thin"/>
      <top/>
      <bottom style="medium"/>
    </border>
    <border>
      <left style="thin"/>
      <right style="thin"/>
      <top/>
      <bottom/>
    </border>
    <border>
      <left style="thin"/>
      <right style="thin"/>
      <top style="thick">
        <color indexed="23"/>
      </top>
      <bottom style="thin"/>
    </border>
    <border>
      <left style="medium"/>
      <right style="thick">
        <color indexed="23"/>
      </right>
      <top style="thick">
        <color indexed="23"/>
      </top>
      <bottom style="thin"/>
    </border>
    <border>
      <left style="medium"/>
      <right style="thick">
        <color indexed="23"/>
      </right>
      <top style="thin"/>
      <bottom style="medium"/>
    </border>
    <border>
      <left/>
      <right style="thick">
        <color indexed="23"/>
      </right>
      <top/>
      <bottom style="medium"/>
    </border>
    <border>
      <left/>
      <right style="thick">
        <color indexed="23"/>
      </right>
      <top style="thin"/>
      <bottom/>
    </border>
    <border>
      <left style="thin"/>
      <right style="thick">
        <color indexed="23"/>
      </right>
      <top style="thin"/>
      <bottom style="medium"/>
    </border>
    <border>
      <left style="thin"/>
      <right style="thick">
        <color indexed="23"/>
      </right>
      <top/>
      <bottom style="thin"/>
    </border>
    <border>
      <left style="thin"/>
      <right style="thick">
        <color indexed="23"/>
      </right>
      <top style="thin"/>
      <bottom style="thin"/>
    </border>
    <border>
      <left style="thin"/>
      <right style="thick">
        <color indexed="23"/>
      </right>
      <top style="thin"/>
      <bottom/>
    </border>
    <border>
      <left style="thin"/>
      <right style="thick">
        <color indexed="23"/>
      </right>
      <top style="medium"/>
      <bottom style="medium"/>
    </border>
    <border>
      <left/>
      <right style="thick">
        <color indexed="23"/>
      </right>
      <top/>
      <bottom style="thin"/>
    </border>
    <border>
      <left/>
      <right style="thick">
        <color indexed="22"/>
      </right>
      <top/>
      <bottom/>
    </border>
    <border>
      <left style="medium"/>
      <right/>
      <top style="medium"/>
      <bottom/>
    </border>
    <border>
      <left/>
      <right/>
      <top style="medium"/>
      <bottom/>
    </border>
    <border>
      <left/>
      <right style="medium"/>
      <top style="medium"/>
      <bottom/>
    </border>
    <border>
      <left style="thin"/>
      <right/>
      <top/>
      <bottom style="thick"/>
    </border>
    <border>
      <left/>
      <right/>
      <top/>
      <bottom style="thick"/>
    </border>
    <border>
      <left style="thin"/>
      <right style="thick">
        <color indexed="23"/>
      </right>
      <top style="thick">
        <color indexed="23"/>
      </top>
      <bottom style="thin"/>
    </border>
    <border>
      <left/>
      <right/>
      <top style="thick">
        <color indexed="23"/>
      </top>
      <bottom/>
    </border>
    <border>
      <left/>
      <right style="thick">
        <color indexed="23"/>
      </right>
      <top style="thick">
        <color indexed="23"/>
      </top>
      <bottom/>
    </border>
    <border>
      <left/>
      <right style="thick">
        <color indexed="23"/>
      </right>
      <top/>
      <bottom/>
    </border>
    <border>
      <left/>
      <right style="thick">
        <color indexed="23"/>
      </right>
      <top/>
      <bottom style="thick"/>
    </border>
    <border>
      <left style="thin"/>
      <right/>
      <top style="thick">
        <color indexed="23"/>
      </top>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top style="thin"/>
      <bottom/>
    </border>
    <border>
      <left style="thin">
        <color indexed="8"/>
      </left>
      <right/>
      <top/>
      <bottom/>
    </border>
    <border>
      <left style="thin">
        <color indexed="8"/>
      </left>
      <right style="thin">
        <color indexed="8"/>
      </right>
      <top/>
      <bottom/>
    </border>
    <border>
      <left style="thin"/>
      <right/>
      <top style="thin">
        <color indexed="8"/>
      </top>
      <bottom/>
    </border>
    <border>
      <left style="thin">
        <color indexed="8"/>
      </left>
      <right/>
      <top style="thin">
        <color indexed="8"/>
      </top>
      <bottom style="thin">
        <color indexed="8"/>
      </bottom>
    </border>
    <border>
      <left style="thin"/>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medium"/>
      <right style="thin"/>
      <top style="thin"/>
      <bottom style="medium"/>
    </border>
    <border>
      <left style="medium"/>
      <right style="thin"/>
      <top style="thin"/>
      <bottom style="thin"/>
    </border>
    <border>
      <left style="thin"/>
      <right style="medium"/>
      <top style="medium"/>
      <bottom style="thin"/>
    </border>
    <border>
      <left style="thin"/>
      <right style="thin"/>
      <top style="medium"/>
      <bottom style="thin"/>
    </border>
    <border>
      <left style="medium"/>
      <right style="thin"/>
      <top style="medium"/>
      <bottom style="thin"/>
    </border>
    <border>
      <left/>
      <right style="medium"/>
      <top/>
      <bottom style="medium"/>
    </border>
    <border>
      <left/>
      <right style="medium"/>
      <top/>
      <bottom/>
    </border>
    <border>
      <left style="medium"/>
      <right/>
      <top/>
      <bottom/>
    </border>
    <border>
      <left style="thin"/>
      <right style="medium"/>
      <top style="thin"/>
      <bottom style="medium"/>
    </border>
    <border>
      <left style="thin"/>
      <right style="medium"/>
      <top style="thin"/>
      <bottom style="thin"/>
    </border>
    <border>
      <left>
        <color indexed="63"/>
      </left>
      <right style="medium"/>
      <top style="medium"/>
      <bottom style="medium"/>
    </border>
    <border>
      <left style="medium"/>
      <right style="thin"/>
      <top/>
      <bottom style="thin"/>
    </border>
    <border>
      <left style="thin"/>
      <right style="medium"/>
      <top style="medium"/>
      <bottom style="medium"/>
    </border>
    <border>
      <left/>
      <right style="thin"/>
      <top style="medium"/>
      <bottom style="medium"/>
    </border>
    <border>
      <left style="thin"/>
      <right style="mediumDashed"/>
      <top style="medium"/>
      <bottom style="medium"/>
    </border>
    <border>
      <left style="mediumDashed"/>
      <right style="thin"/>
      <top style="medium"/>
      <bottom style="medium"/>
    </border>
    <border>
      <left style="medium"/>
      <right style="thin"/>
      <top style="medium"/>
      <bottom style="medium"/>
    </border>
    <border>
      <left style="medium"/>
      <right>
        <color indexed="63"/>
      </right>
      <top style="thin"/>
      <bottom style="medium"/>
    </border>
    <border>
      <left style="thin"/>
      <right/>
      <top style="thin"/>
      <bottom style="medium"/>
    </border>
    <border>
      <left style="medium"/>
      <right/>
      <top style="thin"/>
      <bottom style="thin"/>
    </border>
    <border>
      <left style="medium"/>
      <right/>
      <top style="medium"/>
      <bottom style="thin"/>
    </border>
    <border>
      <left style="medium"/>
      <right style="thin"/>
      <top/>
      <bottom style="medium"/>
    </border>
    <border>
      <left style="medium"/>
      <right/>
      <top style="thin"/>
      <bottom/>
    </border>
    <border>
      <left/>
      <right style="medium"/>
      <top style="thin"/>
      <bottom/>
    </border>
    <border>
      <left style="medium"/>
      <right style="medium"/>
      <top style="medium"/>
      <bottom style="thin"/>
    </border>
    <border>
      <left/>
      <right style="thin"/>
      <top style="thin"/>
      <bottom style="thin"/>
    </border>
    <border>
      <left style="thin"/>
      <right/>
      <top style="thick">
        <color indexed="23"/>
      </top>
      <bottom style="thin"/>
    </border>
    <border>
      <left/>
      <right style="thick">
        <color indexed="23"/>
      </right>
      <top style="thick">
        <color indexed="23"/>
      </top>
      <bottom style="thin"/>
    </border>
    <border>
      <left style="mediumDashed"/>
      <right style="thin"/>
      <top/>
      <bottom style="thin"/>
    </border>
    <border>
      <left style="thin"/>
      <right style="mediumDashed"/>
      <top/>
      <bottom style="thin"/>
    </border>
    <border>
      <left style="mediumDashed"/>
      <right style="thin"/>
      <top style="thin"/>
      <bottom style="thin"/>
    </border>
    <border>
      <left style="thin"/>
      <right style="mediumDashed"/>
      <top style="thin"/>
      <bottom style="thin"/>
    </border>
    <border>
      <left style="mediumDashed"/>
      <right style="thin"/>
      <top style="thin"/>
      <bottom style="medium"/>
    </border>
    <border>
      <left style="thin"/>
      <right style="mediumDashed"/>
      <top style="thin"/>
      <bottom style="medium"/>
    </border>
    <border>
      <left style="thin"/>
      <right style="medium"/>
      <top>
        <color indexed="63"/>
      </top>
      <bottom style="thin"/>
    </border>
    <border>
      <left style="thin"/>
      <right style="medium"/>
      <top style="thin"/>
      <bottom>
        <color indexed="63"/>
      </bottom>
    </border>
    <border>
      <left style="medium"/>
      <right style="thin"/>
      <top style="medium"/>
      <bottom>
        <color indexed="63"/>
      </bottom>
    </border>
    <border>
      <left/>
      <right style="thin"/>
      <top style="medium"/>
      <bottom/>
    </border>
    <border>
      <left style="thick">
        <color indexed="23"/>
      </left>
      <right style="thin"/>
      <top>
        <color indexed="63"/>
      </top>
      <bottom>
        <color indexed="63"/>
      </bottom>
    </border>
    <border>
      <left/>
      <right/>
      <top style="medium"/>
      <bottom style="thin"/>
    </border>
    <border>
      <left>
        <color indexed="63"/>
      </left>
      <right style="medium"/>
      <top style="medium"/>
      <bottom style="thin"/>
    </border>
    <border>
      <left/>
      <right style="medium"/>
      <top style="thin"/>
      <bottom style="thin"/>
    </border>
    <border>
      <left>
        <color indexed="63"/>
      </left>
      <right style="medium"/>
      <top style="thin"/>
      <bottom style="medium"/>
    </border>
    <border>
      <left style="thin"/>
      <right style="thick">
        <color indexed="23"/>
      </right>
      <top/>
      <bottom/>
    </border>
    <border>
      <left/>
      <right style="thin"/>
      <top style="thick">
        <color indexed="23"/>
      </top>
      <bottom/>
    </border>
    <border>
      <left style="thin"/>
      <right style="thick">
        <color indexed="23"/>
      </right>
      <top style="medium"/>
      <bottom/>
    </border>
    <border>
      <left/>
      <right/>
      <top style="thick">
        <color indexed="23"/>
      </top>
      <bottom style="thin"/>
    </border>
    <border>
      <left style="medium"/>
      <right/>
      <top/>
      <bottom style="thin"/>
    </border>
    <border>
      <left/>
      <right style="thick">
        <color indexed="23"/>
      </right>
      <top style="thin"/>
      <bottom style="thin"/>
    </border>
    <border>
      <left style="thin"/>
      <right/>
      <top style="thick"/>
      <bottom/>
    </border>
    <border>
      <left/>
      <right/>
      <top style="thick"/>
      <bottom/>
    </border>
    <border>
      <left/>
      <right style="medium"/>
      <top style="thick">
        <color indexed="23"/>
      </top>
      <bottom/>
    </border>
    <border>
      <left style="thin"/>
      <right style="thick">
        <color indexed="23"/>
      </right>
      <top/>
      <bottom style="medium"/>
    </border>
    <border>
      <left style="thin"/>
      <right/>
      <top style="medium"/>
      <bottom/>
    </border>
    <border>
      <left/>
      <right style="thick">
        <color indexed="23"/>
      </right>
      <top style="medium"/>
      <bottom/>
    </border>
    <border>
      <left style="thin"/>
      <right/>
      <top style="thick">
        <color indexed="22"/>
      </top>
      <bottom/>
    </border>
    <border>
      <left/>
      <right/>
      <top style="thick">
        <color indexed="22"/>
      </top>
      <bottom/>
    </border>
    <border>
      <left/>
      <right style="thick">
        <color indexed="22"/>
      </right>
      <top style="thick">
        <color indexed="22"/>
      </top>
      <bottom/>
    </border>
    <border>
      <left/>
      <right style="thick">
        <color indexed="23"/>
      </right>
      <top style="thin"/>
      <bottom style="medium"/>
    </border>
    <border>
      <left style="thin"/>
      <right style="thin"/>
      <top style="thick">
        <color indexed="23"/>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1" applyNumberFormat="0" applyAlignment="0" applyProtection="0"/>
    <xf numFmtId="0" fontId="84" fillId="26" borderId="2" applyNumberFormat="0" applyAlignment="0" applyProtection="0"/>
    <xf numFmtId="41" fontId="0" fillId="0" borderId="0" applyFont="0" applyFill="0" applyBorder="0" applyAlignment="0" applyProtection="0"/>
    <xf numFmtId="0" fontId="85" fillId="27" borderId="2" applyNumberFormat="0" applyAlignment="0" applyProtection="0"/>
    <xf numFmtId="0" fontId="86" fillId="0" borderId="3" applyNumberFormat="0" applyFill="0" applyAlignment="0" applyProtection="0"/>
    <xf numFmtId="0" fontId="87" fillId="0" borderId="0" applyNumberForma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0" fontId="88" fillId="28" borderId="0" applyNumberFormat="0" applyBorder="0" applyAlignment="0" applyProtection="0"/>
    <xf numFmtId="43" fontId="0" fillId="0" borderId="0" applyFont="0" applyFill="0" applyBorder="0" applyAlignment="0" applyProtection="0"/>
    <xf numFmtId="0" fontId="8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9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1" fillId="0" borderId="0">
      <alignment/>
      <protection/>
    </xf>
    <xf numFmtId="0" fontId="9" fillId="0" borderId="0">
      <alignment/>
      <protection/>
    </xf>
    <xf numFmtId="0" fontId="91" fillId="0" borderId="0" applyNumberForma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6" fillId="0" borderId="0" applyNumberFormat="0" applyFill="0" applyBorder="0" applyAlignment="0" applyProtection="0"/>
    <xf numFmtId="0" fontId="97" fillId="32" borderId="9" applyNumberFormat="0" applyAlignment="0" applyProtection="0"/>
  </cellStyleXfs>
  <cellXfs count="593">
    <xf numFmtId="0" fontId="0" fillId="0" borderId="0" xfId="0" applyAlignment="1">
      <alignment/>
    </xf>
    <xf numFmtId="0" fontId="0" fillId="0" borderId="0" xfId="0" applyAlignment="1" applyProtection="1">
      <alignment/>
      <protection/>
    </xf>
    <xf numFmtId="0" fontId="0" fillId="33" borderId="0" xfId="0" applyFill="1" applyAlignment="1" applyProtection="1">
      <alignment/>
      <protection/>
    </xf>
    <xf numFmtId="0" fontId="9" fillId="0" borderId="0" xfId="57" applyProtection="1">
      <alignment/>
      <protection/>
    </xf>
    <xf numFmtId="4" fontId="9" fillId="34" borderId="10" xfId="57" applyNumberFormat="1" applyFill="1" applyBorder="1" applyProtection="1">
      <alignment/>
      <protection locked="0"/>
    </xf>
    <xf numFmtId="4" fontId="9" fillId="34" borderId="11" xfId="57" applyNumberFormat="1" applyFill="1" applyBorder="1" applyProtection="1">
      <alignment/>
      <protection locked="0"/>
    </xf>
    <xf numFmtId="0" fontId="19" fillId="35" borderId="0" xfId="57" applyFont="1" applyFill="1" applyBorder="1" applyAlignment="1" applyProtection="1">
      <alignment horizontal="center"/>
      <protection/>
    </xf>
    <xf numFmtId="0" fontId="9" fillId="35" borderId="12" xfId="57" applyFill="1" applyBorder="1" applyProtection="1">
      <alignment/>
      <protection/>
    </xf>
    <xf numFmtId="4" fontId="9" fillId="34" borderId="13" xfId="57" applyNumberFormat="1" applyFill="1" applyBorder="1" applyProtection="1">
      <alignment/>
      <protection locked="0"/>
    </xf>
    <xf numFmtId="171" fontId="9" fillId="34" borderId="10" xfId="57" applyNumberFormat="1" applyFill="1" applyBorder="1" applyProtection="1">
      <alignment/>
      <protection locked="0"/>
    </xf>
    <xf numFmtId="0" fontId="9" fillId="36" borderId="14" xfId="57" applyFill="1" applyBorder="1" applyProtection="1">
      <alignment/>
      <protection/>
    </xf>
    <xf numFmtId="0" fontId="9" fillId="36" borderId="15" xfId="57" applyFill="1" applyBorder="1" applyProtection="1">
      <alignment/>
      <protection/>
    </xf>
    <xf numFmtId="0" fontId="19" fillId="36" borderId="16" xfId="57" applyFont="1" applyFill="1" applyBorder="1" applyAlignment="1" applyProtection="1">
      <alignment horizontal="center"/>
      <protection/>
    </xf>
    <xf numFmtId="0" fontId="19" fillId="36" borderId="0" xfId="57" applyFont="1" applyFill="1" applyBorder="1" applyAlignment="1" applyProtection="1">
      <alignment horizontal="center"/>
      <protection/>
    </xf>
    <xf numFmtId="0" fontId="9" fillId="36" borderId="16" xfId="57" applyFill="1" applyBorder="1" applyProtection="1">
      <alignment/>
      <protection/>
    </xf>
    <xf numFmtId="0" fontId="15" fillId="36" borderId="0" xfId="57" applyFont="1" applyFill="1" applyBorder="1" applyAlignment="1" applyProtection="1">
      <alignment vertical="center"/>
      <protection/>
    </xf>
    <xf numFmtId="0" fontId="25" fillId="36" borderId="0" xfId="57" applyFont="1" applyFill="1" applyBorder="1" applyAlignment="1" applyProtection="1">
      <alignment vertical="center"/>
      <protection/>
    </xf>
    <xf numFmtId="0" fontId="9" fillId="36" borderId="0" xfId="57" applyFill="1" applyBorder="1" applyProtection="1">
      <alignment/>
      <protection/>
    </xf>
    <xf numFmtId="0" fontId="2" fillId="36" borderId="0" xfId="57" applyFont="1" applyFill="1" applyBorder="1" applyAlignment="1" applyProtection="1">
      <alignment horizontal="right" wrapText="1"/>
      <protection/>
    </xf>
    <xf numFmtId="0" fontId="16" fillId="36" borderId="0" xfId="57" applyFont="1" applyFill="1" applyBorder="1" applyAlignment="1" applyProtection="1">
      <alignment vertical="center"/>
      <protection/>
    </xf>
    <xf numFmtId="0" fontId="9" fillId="36" borderId="12" xfId="57" applyFill="1" applyBorder="1" applyProtection="1">
      <alignment/>
      <protection/>
    </xf>
    <xf numFmtId="0" fontId="6" fillId="36" borderId="0" xfId="57" applyFont="1" applyFill="1" applyBorder="1" applyAlignment="1" applyProtection="1">
      <alignment horizontal="right" vertical="center" wrapText="1"/>
      <protection/>
    </xf>
    <xf numFmtId="0" fontId="7" fillId="36" borderId="0" xfId="57" applyFont="1" applyFill="1" applyBorder="1" applyAlignment="1" applyProtection="1">
      <alignment vertical="center"/>
      <protection/>
    </xf>
    <xf numFmtId="0" fontId="6" fillId="36" borderId="0" xfId="57" applyFont="1" applyFill="1" applyBorder="1" applyAlignment="1" applyProtection="1">
      <alignment horizontal="right" vertical="center"/>
      <protection/>
    </xf>
    <xf numFmtId="0" fontId="7" fillId="36" borderId="0" xfId="57" applyFont="1" applyFill="1" applyBorder="1" applyProtection="1">
      <alignment/>
      <protection/>
    </xf>
    <xf numFmtId="0" fontId="9" fillId="36" borderId="0" xfId="57" applyFill="1" applyBorder="1" applyAlignment="1" applyProtection="1">
      <alignment vertical="center"/>
      <protection/>
    </xf>
    <xf numFmtId="0" fontId="9" fillId="36" borderId="0" xfId="57" applyFont="1" applyFill="1" applyBorder="1" applyAlignment="1" applyProtection="1">
      <alignment wrapText="1"/>
      <protection/>
    </xf>
    <xf numFmtId="0" fontId="0" fillId="36" borderId="0" xfId="0" applyFill="1" applyBorder="1" applyAlignment="1" applyProtection="1">
      <alignment/>
      <protection/>
    </xf>
    <xf numFmtId="0" fontId="13" fillId="36" borderId="0" xfId="0" applyFont="1" applyFill="1" applyBorder="1" applyAlignment="1" applyProtection="1">
      <alignment/>
      <protection/>
    </xf>
    <xf numFmtId="0" fontId="3" fillId="36" borderId="0" xfId="57" applyFont="1" applyFill="1" applyBorder="1" applyAlignment="1" applyProtection="1">
      <alignment horizontal="center" vertical="top"/>
      <protection/>
    </xf>
    <xf numFmtId="0" fontId="7" fillId="37" borderId="17" xfId="57" applyFont="1" applyFill="1" applyBorder="1" applyAlignment="1" applyProtection="1">
      <alignment horizontal="center" wrapText="1"/>
      <protection/>
    </xf>
    <xf numFmtId="0" fontId="9" fillId="37" borderId="10" xfId="57" applyFill="1" applyBorder="1" applyAlignment="1" applyProtection="1">
      <alignment horizontal="right"/>
      <protection/>
    </xf>
    <xf numFmtId="0" fontId="9" fillId="37" borderId="11" xfId="57" applyFill="1" applyBorder="1" applyAlignment="1" applyProtection="1">
      <alignment horizontal="right"/>
      <protection/>
    </xf>
    <xf numFmtId="0" fontId="9" fillId="37" borderId="13" xfId="57" applyFill="1" applyBorder="1" applyAlignment="1" applyProtection="1">
      <alignment horizontal="right"/>
      <protection/>
    </xf>
    <xf numFmtId="0" fontId="9" fillId="37" borderId="18" xfId="57" applyFont="1" applyFill="1" applyBorder="1" applyAlignment="1" applyProtection="1">
      <alignment horizontal="right" vertical="center"/>
      <protection/>
    </xf>
    <xf numFmtId="0" fontId="6" fillId="37" borderId="19" xfId="57" applyFont="1" applyFill="1" applyBorder="1" applyAlignment="1" applyProtection="1">
      <alignment horizontal="center" wrapText="1"/>
      <protection/>
    </xf>
    <xf numFmtId="0" fontId="6" fillId="37" borderId="13" xfId="57" applyFont="1" applyFill="1" applyBorder="1" applyAlignment="1" applyProtection="1">
      <alignment horizontal="center" wrapText="1"/>
      <protection/>
    </xf>
    <xf numFmtId="0" fontId="6" fillId="37" borderId="20" xfId="57" applyFont="1" applyFill="1" applyBorder="1" applyAlignment="1" applyProtection="1">
      <alignment horizontal="center" wrapText="1"/>
      <protection/>
    </xf>
    <xf numFmtId="4" fontId="4" fillId="37" borderId="21" xfId="57" applyNumberFormat="1" applyFont="1" applyFill="1" applyBorder="1" applyProtection="1">
      <alignment/>
      <protection/>
    </xf>
    <xf numFmtId="4" fontId="4" fillId="37" borderId="22" xfId="57" applyNumberFormat="1" applyFont="1" applyFill="1" applyBorder="1" applyProtection="1">
      <alignment/>
      <protection/>
    </xf>
    <xf numFmtId="4" fontId="4" fillId="37" borderId="20" xfId="57" applyNumberFormat="1" applyFont="1" applyFill="1" applyBorder="1" applyProtection="1">
      <alignment/>
      <protection/>
    </xf>
    <xf numFmtId="165" fontId="3" fillId="37" borderId="23" xfId="57" applyNumberFormat="1" applyFont="1" applyFill="1" applyBorder="1" applyAlignment="1" applyProtection="1">
      <alignment vertical="center"/>
      <protection/>
    </xf>
    <xf numFmtId="165" fontId="4" fillId="37" borderId="18" xfId="57" applyNumberFormat="1" applyFont="1" applyFill="1" applyBorder="1" applyAlignment="1" applyProtection="1">
      <alignment vertical="center"/>
      <protection/>
    </xf>
    <xf numFmtId="0" fontId="2" fillId="37" borderId="13" xfId="57" applyFont="1" applyFill="1" applyBorder="1" applyAlignment="1" applyProtection="1">
      <alignment horizontal="center" wrapText="1"/>
      <protection/>
    </xf>
    <xf numFmtId="0" fontId="9" fillId="37" borderId="24" xfId="0" applyFont="1" applyFill="1" applyBorder="1" applyAlignment="1" applyProtection="1">
      <alignment horizontal="right"/>
      <protection/>
    </xf>
    <xf numFmtId="0" fontId="9" fillId="37" borderId="25" xfId="0" applyFont="1" applyFill="1" applyBorder="1" applyAlignment="1" applyProtection="1">
      <alignment horizontal="right"/>
      <protection/>
    </xf>
    <xf numFmtId="171" fontId="3" fillId="37" borderId="26" xfId="57" applyNumberFormat="1" applyFont="1" applyFill="1" applyBorder="1" applyAlignment="1" applyProtection="1">
      <alignment vertical="center"/>
      <protection/>
    </xf>
    <xf numFmtId="0" fontId="2" fillId="36" borderId="14" xfId="57" applyFont="1" applyFill="1" applyBorder="1" applyProtection="1">
      <alignment/>
      <protection/>
    </xf>
    <xf numFmtId="0" fontId="11" fillId="37" borderId="22" xfId="0" applyFont="1" applyFill="1" applyBorder="1" applyAlignment="1" applyProtection="1">
      <alignment horizontal="left"/>
      <protection/>
    </xf>
    <xf numFmtId="0" fontId="3" fillId="36" borderId="0" xfId="57" applyFont="1" applyFill="1" applyBorder="1" applyAlignment="1" applyProtection="1">
      <alignment horizontal="right" vertical="center" wrapText="1"/>
      <protection/>
    </xf>
    <xf numFmtId="0" fontId="3" fillId="36" borderId="0" xfId="57" applyFont="1" applyFill="1" applyBorder="1" applyAlignment="1" applyProtection="1">
      <alignment horizontal="right" vertical="center"/>
      <protection/>
    </xf>
    <xf numFmtId="0" fontId="38" fillId="36" borderId="0" xfId="57" applyFont="1" applyFill="1" applyBorder="1" applyAlignment="1" applyProtection="1">
      <alignment horizontal="left"/>
      <protection/>
    </xf>
    <xf numFmtId="0" fontId="38" fillId="36" borderId="0" xfId="57" applyFont="1" applyFill="1" applyBorder="1" applyAlignment="1" applyProtection="1">
      <alignment horizontal="center"/>
      <protection/>
    </xf>
    <xf numFmtId="0" fontId="0" fillId="36" borderId="15" xfId="0" applyFill="1" applyBorder="1" applyAlignment="1" applyProtection="1">
      <alignment/>
      <protection/>
    </xf>
    <xf numFmtId="0" fontId="0" fillId="36" borderId="12" xfId="0" applyFill="1" applyBorder="1" applyAlignment="1" applyProtection="1">
      <alignment/>
      <protection/>
    </xf>
    <xf numFmtId="0" fontId="26" fillId="36" borderId="0" xfId="0" applyFont="1" applyFill="1" applyBorder="1" applyAlignment="1" applyProtection="1">
      <alignment wrapText="1"/>
      <protection/>
    </xf>
    <xf numFmtId="0" fontId="0" fillId="36" borderId="16" xfId="0" applyFill="1" applyBorder="1" applyAlignment="1" applyProtection="1">
      <alignment/>
      <protection/>
    </xf>
    <xf numFmtId="0" fontId="0" fillId="37" borderId="27" xfId="0" applyFill="1" applyBorder="1" applyAlignment="1" applyProtection="1">
      <alignment/>
      <protection/>
    </xf>
    <xf numFmtId="0" fontId="0" fillId="37" borderId="28" xfId="0" applyFill="1" applyBorder="1" applyAlignment="1" applyProtection="1">
      <alignment/>
      <protection/>
    </xf>
    <xf numFmtId="0" fontId="0" fillId="37" borderId="29" xfId="0" applyFill="1" applyBorder="1" applyAlignment="1" applyProtection="1">
      <alignment/>
      <protection/>
    </xf>
    <xf numFmtId="0" fontId="0" fillId="37" borderId="30" xfId="0" applyFill="1" applyBorder="1" applyAlignment="1" applyProtection="1">
      <alignment/>
      <protection/>
    </xf>
    <xf numFmtId="0" fontId="24" fillId="36" borderId="0" xfId="0" applyFont="1" applyFill="1" applyBorder="1" applyAlignment="1" applyProtection="1">
      <alignment vertical="top"/>
      <protection/>
    </xf>
    <xf numFmtId="0" fontId="0" fillId="36" borderId="0" xfId="0" applyFont="1" applyFill="1" applyBorder="1" applyAlignment="1" applyProtection="1">
      <alignment/>
      <protection/>
    </xf>
    <xf numFmtId="0" fontId="13" fillId="37" borderId="31" xfId="0" applyFont="1" applyFill="1" applyBorder="1" applyAlignment="1" applyProtection="1">
      <alignment vertical="center"/>
      <protection/>
    </xf>
    <xf numFmtId="0" fontId="13" fillId="37" borderId="29" xfId="0" applyFont="1" applyFill="1" applyBorder="1" applyAlignment="1" applyProtection="1">
      <alignment vertical="center"/>
      <protection/>
    </xf>
    <xf numFmtId="0" fontId="10" fillId="36" borderId="0" xfId="0" applyFont="1" applyFill="1" applyBorder="1" applyAlignment="1" applyProtection="1">
      <alignment vertical="center"/>
      <protection/>
    </xf>
    <xf numFmtId="0" fontId="10" fillId="36" borderId="0" xfId="0" applyFont="1" applyFill="1" applyBorder="1" applyAlignment="1" applyProtection="1">
      <alignment/>
      <protection/>
    </xf>
    <xf numFmtId="0" fontId="0" fillId="36" borderId="0" xfId="0" applyFill="1" applyBorder="1" applyAlignment="1" applyProtection="1">
      <alignment vertical="center"/>
      <protection/>
    </xf>
    <xf numFmtId="0" fontId="0" fillId="36" borderId="0" xfId="0" applyFill="1" applyAlignment="1" applyProtection="1">
      <alignment/>
      <protection/>
    </xf>
    <xf numFmtId="0" fontId="0" fillId="36" borderId="32" xfId="0" applyFill="1" applyBorder="1" applyAlignment="1" applyProtection="1">
      <alignment/>
      <protection/>
    </xf>
    <xf numFmtId="0" fontId="0" fillId="36" borderId="21" xfId="0" applyFill="1" applyBorder="1" applyAlignment="1" applyProtection="1">
      <alignment/>
      <protection/>
    </xf>
    <xf numFmtId="0" fontId="0" fillId="36" borderId="33" xfId="0" applyFill="1" applyBorder="1" applyAlignment="1" applyProtection="1">
      <alignment/>
      <protection/>
    </xf>
    <xf numFmtId="0" fontId="7" fillId="36" borderId="0" xfId="57" applyFont="1" applyFill="1" applyBorder="1" applyAlignment="1" applyProtection="1">
      <alignment horizontal="center"/>
      <protection/>
    </xf>
    <xf numFmtId="0" fontId="8" fillId="36" borderId="12" xfId="57" applyFont="1" applyFill="1" applyBorder="1" applyAlignment="1" applyProtection="1">
      <alignment vertical="center" textRotation="180"/>
      <protection/>
    </xf>
    <xf numFmtId="0" fontId="20" fillId="36" borderId="0" xfId="57" applyFont="1" applyFill="1" applyBorder="1" applyAlignment="1" applyProtection="1">
      <alignment horizontal="left"/>
      <protection/>
    </xf>
    <xf numFmtId="0" fontId="9" fillId="34" borderId="16" xfId="57" applyFill="1" applyBorder="1" applyProtection="1">
      <alignment/>
      <protection/>
    </xf>
    <xf numFmtId="165" fontId="33" fillId="34" borderId="0" xfId="57" applyNumberFormat="1" applyFont="1" applyFill="1" applyBorder="1" applyAlignment="1" applyProtection="1">
      <alignment vertical="top"/>
      <protection/>
    </xf>
    <xf numFmtId="0" fontId="28" fillId="34" borderId="0" xfId="57" applyFont="1" applyFill="1" applyBorder="1" applyAlignment="1" applyProtection="1">
      <alignment vertical="top"/>
      <protection/>
    </xf>
    <xf numFmtId="0" fontId="28" fillId="36" borderId="12" xfId="57" applyFont="1" applyFill="1" applyBorder="1" applyAlignment="1" applyProtection="1">
      <alignment vertical="top" wrapText="1"/>
      <protection/>
    </xf>
    <xf numFmtId="0" fontId="6" fillId="37" borderId="34" xfId="57" applyFont="1" applyFill="1" applyBorder="1" applyAlignment="1" applyProtection="1">
      <alignment horizontal="center" wrapText="1"/>
      <protection/>
    </xf>
    <xf numFmtId="0" fontId="6" fillId="37" borderId="17" xfId="57" applyFont="1" applyFill="1" applyBorder="1" applyAlignment="1" applyProtection="1">
      <alignment horizontal="center" wrapText="1"/>
      <protection/>
    </xf>
    <xf numFmtId="0" fontId="6" fillId="37" borderId="29" xfId="57" applyFont="1" applyFill="1" applyBorder="1" applyAlignment="1" applyProtection="1">
      <alignment horizontal="center" wrapText="1"/>
      <protection/>
    </xf>
    <xf numFmtId="0" fontId="2" fillId="37" borderId="35" xfId="57" applyFont="1" applyFill="1" applyBorder="1" applyAlignment="1" applyProtection="1">
      <alignment vertical="center"/>
      <protection/>
    </xf>
    <xf numFmtId="0" fontId="17" fillId="36" borderId="0" xfId="0" applyFont="1" applyFill="1" applyBorder="1" applyAlignment="1" applyProtection="1">
      <alignment/>
      <protection/>
    </xf>
    <xf numFmtId="173" fontId="28" fillId="36" borderId="0" xfId="57" applyNumberFormat="1" applyFont="1" applyFill="1" applyBorder="1" applyAlignment="1" applyProtection="1">
      <alignment horizontal="right" vertical="top" wrapText="1"/>
      <protection/>
    </xf>
    <xf numFmtId="0" fontId="4" fillId="36" borderId="0" xfId="57" applyFont="1" applyFill="1" applyBorder="1" applyAlignment="1" applyProtection="1">
      <alignment vertical="top"/>
      <protection/>
    </xf>
    <xf numFmtId="174" fontId="28" fillId="36" borderId="0" xfId="57" applyNumberFormat="1" applyFont="1" applyFill="1" applyBorder="1" applyAlignment="1" applyProtection="1">
      <alignment horizontal="left" vertical="top"/>
      <protection/>
    </xf>
    <xf numFmtId="0" fontId="9" fillId="36" borderId="0" xfId="57" applyFill="1" applyBorder="1" applyAlignment="1" applyProtection="1">
      <alignment/>
      <protection/>
    </xf>
    <xf numFmtId="0" fontId="0" fillId="0" borderId="0" xfId="0" applyBorder="1" applyAlignment="1" applyProtection="1">
      <alignment/>
      <protection/>
    </xf>
    <xf numFmtId="0" fontId="18" fillId="36" borderId="0" xfId="57" applyFont="1" applyFill="1" applyBorder="1" applyAlignment="1" applyProtection="1">
      <alignment vertical="center"/>
      <protection/>
    </xf>
    <xf numFmtId="0" fontId="21" fillId="37" borderId="36" xfId="57" applyFont="1" applyFill="1" applyBorder="1" applyAlignment="1" applyProtection="1">
      <alignment vertical="center" wrapText="1"/>
      <protection/>
    </xf>
    <xf numFmtId="0" fontId="5" fillId="34" borderId="37" xfId="57" applyFont="1" applyFill="1" applyBorder="1" applyAlignment="1" applyProtection="1">
      <alignment horizontal="center" vertical="center"/>
      <protection locked="0"/>
    </xf>
    <xf numFmtId="0" fontId="11" fillId="37" borderId="38" xfId="0" applyFont="1" applyFill="1" applyBorder="1" applyAlignment="1" applyProtection="1">
      <alignment horizontal="center" vertical="top" wrapText="1"/>
      <protection/>
    </xf>
    <xf numFmtId="165" fontId="3" fillId="37" borderId="39" xfId="57" applyNumberFormat="1" applyFont="1" applyFill="1" applyBorder="1" applyAlignment="1" applyProtection="1">
      <alignment vertical="center"/>
      <protection/>
    </xf>
    <xf numFmtId="0" fontId="0" fillId="36" borderId="40" xfId="0" applyFill="1" applyBorder="1" applyAlignment="1" applyProtection="1">
      <alignment/>
      <protection/>
    </xf>
    <xf numFmtId="0" fontId="2" fillId="37" borderId="41" xfId="57" applyFont="1" applyFill="1" applyBorder="1" applyAlignment="1" applyProtection="1">
      <alignment horizontal="center" wrapText="1"/>
      <protection/>
    </xf>
    <xf numFmtId="171" fontId="9" fillId="34" borderId="42" xfId="57" applyNumberFormat="1" applyFill="1" applyBorder="1" applyProtection="1">
      <alignment/>
      <protection locked="0"/>
    </xf>
    <xf numFmtId="171" fontId="9" fillId="34" borderId="43" xfId="57" applyNumberFormat="1" applyFill="1" applyBorder="1" applyAlignment="1" applyProtection="1">
      <alignment horizontal="right"/>
      <protection locked="0"/>
    </xf>
    <xf numFmtId="171" fontId="9" fillId="34" borderId="43" xfId="57" applyNumberFormat="1" applyFill="1" applyBorder="1" applyProtection="1">
      <alignment/>
      <protection locked="0"/>
    </xf>
    <xf numFmtId="171" fontId="9" fillId="34" borderId="44" xfId="57" applyNumberFormat="1" applyFill="1" applyBorder="1" applyProtection="1">
      <alignment/>
      <protection locked="0"/>
    </xf>
    <xf numFmtId="171" fontId="3" fillId="37" borderId="45" xfId="57" applyNumberFormat="1" applyFont="1" applyFill="1" applyBorder="1" applyAlignment="1" applyProtection="1">
      <alignment vertical="center"/>
      <protection/>
    </xf>
    <xf numFmtId="0" fontId="13" fillId="37" borderId="39" xfId="0" applyFont="1" applyFill="1" applyBorder="1" applyAlignment="1" applyProtection="1">
      <alignment vertical="center"/>
      <protection/>
    </xf>
    <xf numFmtId="0" fontId="9" fillId="38" borderId="0" xfId="57" applyFill="1" applyProtection="1">
      <alignment/>
      <protection/>
    </xf>
    <xf numFmtId="165" fontId="30" fillId="38" borderId="29" xfId="0" applyNumberFormat="1" applyFont="1" applyFill="1" applyBorder="1" applyAlignment="1" applyProtection="1">
      <alignment vertical="center"/>
      <protection/>
    </xf>
    <xf numFmtId="0" fontId="11" fillId="37" borderId="42" xfId="0" applyFont="1" applyFill="1" applyBorder="1" applyAlignment="1" applyProtection="1">
      <alignment horizontal="center" vertical="top" wrapText="1"/>
      <protection/>
    </xf>
    <xf numFmtId="0" fontId="9" fillId="37" borderId="40" xfId="57" applyFill="1" applyBorder="1" applyProtection="1">
      <alignment/>
      <protection/>
    </xf>
    <xf numFmtId="0" fontId="9" fillId="37" borderId="46" xfId="57" applyFill="1" applyBorder="1" applyProtection="1">
      <alignment/>
      <protection/>
    </xf>
    <xf numFmtId="0" fontId="10" fillId="38" borderId="32" xfId="0" applyFont="1" applyFill="1" applyBorder="1" applyAlignment="1" applyProtection="1">
      <alignment vertical="center"/>
      <protection/>
    </xf>
    <xf numFmtId="0" fontId="0" fillId="38" borderId="21" xfId="0" applyFill="1" applyBorder="1" applyAlignment="1" applyProtection="1">
      <alignment/>
      <protection/>
    </xf>
    <xf numFmtId="165" fontId="12" fillId="38" borderId="46" xfId="0" applyNumberFormat="1" applyFont="1" applyFill="1" applyBorder="1" applyAlignment="1" applyProtection="1">
      <alignment vertical="center"/>
      <protection/>
    </xf>
    <xf numFmtId="0" fontId="9" fillId="36" borderId="0" xfId="57" applyFont="1" applyFill="1" applyBorder="1" applyAlignment="1" applyProtection="1">
      <alignment textRotation="45"/>
      <protection/>
    </xf>
    <xf numFmtId="165" fontId="43" fillId="35" borderId="0" xfId="0" applyNumberFormat="1" applyFont="1" applyFill="1" applyBorder="1" applyAlignment="1" applyProtection="1">
      <alignment vertical="center"/>
      <protection/>
    </xf>
    <xf numFmtId="0" fontId="44" fillId="35" borderId="0" xfId="57" applyFont="1" applyFill="1" applyBorder="1" applyProtection="1">
      <alignment/>
      <protection/>
    </xf>
    <xf numFmtId="175" fontId="47" fillId="35" borderId="47" xfId="45" applyNumberFormat="1" applyFont="1" applyFill="1" applyBorder="1" applyAlignment="1" applyProtection="1">
      <alignment vertical="center"/>
      <protection/>
    </xf>
    <xf numFmtId="0" fontId="14" fillId="37" borderId="27" xfId="57" applyFont="1" applyFill="1" applyBorder="1" applyAlignment="1" applyProtection="1">
      <alignment vertical="center"/>
      <protection/>
    </xf>
    <xf numFmtId="0" fontId="14" fillId="37" borderId="14" xfId="57" applyFont="1" applyFill="1" applyBorder="1" applyAlignment="1" applyProtection="1">
      <alignment vertical="center"/>
      <protection/>
    </xf>
    <xf numFmtId="0" fontId="14" fillId="37" borderId="48" xfId="57" applyFont="1" applyFill="1" applyBorder="1" applyAlignment="1" applyProtection="1">
      <alignment vertical="center"/>
      <protection/>
    </xf>
    <xf numFmtId="0" fontId="14" fillId="37" borderId="49" xfId="57" applyFont="1" applyFill="1" applyBorder="1" applyAlignment="1" applyProtection="1">
      <alignment vertical="center"/>
      <protection/>
    </xf>
    <xf numFmtId="0" fontId="14" fillId="37" borderId="50" xfId="57" applyFont="1" applyFill="1" applyBorder="1" applyAlignment="1" applyProtection="1">
      <alignment vertical="center"/>
      <protection/>
    </xf>
    <xf numFmtId="0" fontId="41" fillId="35" borderId="0" xfId="0" applyFont="1" applyFill="1" applyBorder="1" applyAlignment="1" applyProtection="1">
      <alignment vertical="top" wrapText="1"/>
      <protection/>
    </xf>
    <xf numFmtId="0" fontId="42" fillId="35" borderId="0" xfId="0" applyFont="1" applyFill="1" applyBorder="1" applyAlignment="1" applyProtection="1">
      <alignment vertical="top" wrapText="1"/>
      <protection/>
    </xf>
    <xf numFmtId="0" fontId="48" fillId="36" borderId="0" xfId="0" applyFont="1" applyFill="1" applyBorder="1" applyAlignment="1" applyProtection="1">
      <alignment horizontal="right"/>
      <protection/>
    </xf>
    <xf numFmtId="0" fontId="9" fillId="34" borderId="51" xfId="57" applyFill="1" applyBorder="1" applyProtection="1">
      <alignment/>
      <protection/>
    </xf>
    <xf numFmtId="165" fontId="33" fillId="34" borderId="52" xfId="57" applyNumberFormat="1" applyFont="1" applyFill="1" applyBorder="1" applyAlignment="1" applyProtection="1">
      <alignment vertical="top"/>
      <protection/>
    </xf>
    <xf numFmtId="0" fontId="28" fillId="34" borderId="52" xfId="57" applyFont="1" applyFill="1" applyBorder="1" applyAlignment="1" applyProtection="1">
      <alignment vertical="top"/>
      <protection/>
    </xf>
    <xf numFmtId="0" fontId="5" fillId="39" borderId="53" xfId="57" applyFont="1" applyFill="1" applyBorder="1" applyAlignment="1" applyProtection="1">
      <alignment horizontal="center" vertical="center"/>
      <protection/>
    </xf>
    <xf numFmtId="4" fontId="9" fillId="39" borderId="10" xfId="57" applyNumberFormat="1" applyFill="1" applyBorder="1" applyProtection="1">
      <alignment/>
      <protection/>
    </xf>
    <xf numFmtId="171" fontId="9" fillId="39" borderId="10" xfId="57" applyNumberFormat="1" applyFill="1" applyBorder="1" applyProtection="1">
      <alignment/>
      <protection/>
    </xf>
    <xf numFmtId="171" fontId="9" fillId="39" borderId="42" xfId="57" applyNumberFormat="1" applyFill="1" applyBorder="1" applyProtection="1">
      <alignment/>
      <protection/>
    </xf>
    <xf numFmtId="165" fontId="2" fillId="39" borderId="18" xfId="57" applyNumberFormat="1" applyFont="1" applyFill="1" applyBorder="1" applyAlignment="1" applyProtection="1">
      <alignment vertical="center"/>
      <protection/>
    </xf>
    <xf numFmtId="171" fontId="3" fillId="39" borderId="26" xfId="57" applyNumberFormat="1" applyFont="1" applyFill="1" applyBorder="1" applyAlignment="1" applyProtection="1">
      <alignment vertical="center"/>
      <protection/>
    </xf>
    <xf numFmtId="171" fontId="3" fillId="39" borderId="45" xfId="57" applyNumberFormat="1" applyFont="1" applyFill="1" applyBorder="1" applyAlignment="1" applyProtection="1">
      <alignment vertical="center"/>
      <protection/>
    </xf>
    <xf numFmtId="165" fontId="3" fillId="39" borderId="45" xfId="57" applyNumberFormat="1" applyFont="1" applyFill="1" applyBorder="1" applyAlignment="1" applyProtection="1">
      <alignment vertical="center"/>
      <protection/>
    </xf>
    <xf numFmtId="165" fontId="3" fillId="39" borderId="23" xfId="57" applyNumberFormat="1" applyFont="1" applyFill="1" applyBorder="1" applyAlignment="1" applyProtection="1">
      <alignment vertical="center"/>
      <protection/>
    </xf>
    <xf numFmtId="0" fontId="49" fillId="35" borderId="16" xfId="57" applyFont="1" applyFill="1" applyBorder="1" applyAlignment="1" applyProtection="1">
      <alignment horizontal="left" vertical="center"/>
      <protection/>
    </xf>
    <xf numFmtId="0" fontId="28" fillId="34" borderId="54" xfId="57" applyFont="1" applyFill="1" applyBorder="1" applyAlignment="1" applyProtection="1">
      <alignment vertical="top"/>
      <protection/>
    </xf>
    <xf numFmtId="0" fontId="28" fillId="34" borderId="55" xfId="57" applyFont="1" applyFill="1" applyBorder="1" applyAlignment="1" applyProtection="1">
      <alignment vertical="top"/>
      <protection/>
    </xf>
    <xf numFmtId="0" fontId="28" fillId="34" borderId="56" xfId="57" applyFont="1" applyFill="1" applyBorder="1" applyAlignment="1" applyProtection="1">
      <alignment vertical="top"/>
      <protection/>
    </xf>
    <xf numFmtId="0" fontId="28" fillId="34" borderId="57" xfId="57" applyFont="1" applyFill="1" applyBorder="1" applyAlignment="1" applyProtection="1">
      <alignment vertical="top"/>
      <protection/>
    </xf>
    <xf numFmtId="0" fontId="9" fillId="34" borderId="58" xfId="57" applyFill="1" applyBorder="1" applyProtection="1">
      <alignment/>
      <protection/>
    </xf>
    <xf numFmtId="165" fontId="33" fillId="34" borderId="54" xfId="57" applyNumberFormat="1" applyFont="1" applyFill="1" applyBorder="1" applyAlignment="1" applyProtection="1">
      <alignment vertical="top"/>
      <protection/>
    </xf>
    <xf numFmtId="0" fontId="2" fillId="37" borderId="21" xfId="57" applyFont="1" applyFill="1" applyBorder="1" applyAlignment="1" applyProtection="1">
      <alignment vertical="top"/>
      <protection/>
    </xf>
    <xf numFmtId="0" fontId="2" fillId="37" borderId="21" xfId="57" applyFont="1" applyFill="1" applyBorder="1" applyAlignment="1" applyProtection="1">
      <alignment horizontal="left" vertical="top"/>
      <protection/>
    </xf>
    <xf numFmtId="0" fontId="0" fillId="0" borderId="59" xfId="0" applyBorder="1" applyAlignment="1">
      <alignment/>
    </xf>
    <xf numFmtId="0" fontId="0" fillId="0" borderId="60" xfId="0" applyBorder="1" applyAlignment="1">
      <alignment/>
    </xf>
    <xf numFmtId="0" fontId="0" fillId="0" borderId="59" xfId="0" applyBorder="1" applyAlignment="1">
      <alignment/>
    </xf>
    <xf numFmtId="0" fontId="0" fillId="0" borderId="60" xfId="0" applyNumberFormat="1" applyBorder="1" applyAlignment="1">
      <alignment/>
    </xf>
    <xf numFmtId="0" fontId="0" fillId="0" borderId="61" xfId="0" applyBorder="1" applyAlignment="1">
      <alignment/>
    </xf>
    <xf numFmtId="0" fontId="0" fillId="0" borderId="62" xfId="0" applyBorder="1" applyAlignment="1">
      <alignment/>
    </xf>
    <xf numFmtId="0" fontId="0" fillId="0" borderId="63" xfId="0" applyNumberFormat="1"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0" fillId="0" borderId="67" xfId="0" applyNumberFormat="1" applyBorder="1" applyAlignment="1">
      <alignment/>
    </xf>
    <xf numFmtId="0" fontId="10" fillId="0" borderId="0" xfId="0" applyFont="1" applyAlignment="1">
      <alignment/>
    </xf>
    <xf numFmtId="0" fontId="0" fillId="33" borderId="0" xfId="0" applyFill="1" applyAlignment="1">
      <alignment/>
    </xf>
    <xf numFmtId="0" fontId="10" fillId="33" borderId="0" xfId="0" applyFont="1" applyFill="1" applyAlignment="1">
      <alignment/>
    </xf>
    <xf numFmtId="0" fontId="5" fillId="36" borderId="68" xfId="57" applyFont="1" applyFill="1" applyBorder="1" applyAlignment="1" applyProtection="1">
      <alignment vertical="center"/>
      <protection/>
    </xf>
    <xf numFmtId="0" fontId="5" fillId="36" borderId="12" xfId="57" applyNumberFormat="1" applyFont="1" applyFill="1" applyBorder="1" applyAlignment="1" applyProtection="1">
      <alignment vertical="center"/>
      <protection/>
    </xf>
    <xf numFmtId="0" fontId="9" fillId="36" borderId="0" xfId="57" applyFont="1" applyFill="1" applyBorder="1" applyAlignment="1" applyProtection="1">
      <alignment horizontal="right" vertical="center"/>
      <protection/>
    </xf>
    <xf numFmtId="0" fontId="2" fillId="36" borderId="15" xfId="57" applyFont="1" applyFill="1" applyBorder="1" applyAlignment="1" applyProtection="1">
      <alignment horizontal="right" vertical="center" wrapText="1"/>
      <protection/>
    </xf>
    <xf numFmtId="165" fontId="37" fillId="36" borderId="16" xfId="57" applyNumberFormat="1" applyFont="1" applyFill="1" applyBorder="1" applyAlignment="1" applyProtection="1">
      <alignment horizontal="right"/>
      <protection/>
    </xf>
    <xf numFmtId="165" fontId="37" fillId="36" borderId="0" xfId="57" applyNumberFormat="1" applyFont="1" applyFill="1" applyBorder="1" applyAlignment="1" applyProtection="1">
      <alignment horizontal="right"/>
      <protection/>
    </xf>
    <xf numFmtId="0" fontId="81" fillId="0" borderId="0" xfId="56">
      <alignment/>
      <protection/>
    </xf>
    <xf numFmtId="0" fontId="81" fillId="0" borderId="0" xfId="56" applyAlignment="1">
      <alignment wrapText="1"/>
      <protection/>
    </xf>
    <xf numFmtId="4" fontId="81" fillId="0" borderId="0" xfId="56" applyNumberFormat="1" applyBorder="1">
      <alignment/>
      <protection/>
    </xf>
    <xf numFmtId="4" fontId="81" fillId="0" borderId="0" xfId="56" applyNumberFormat="1" applyFill="1" applyBorder="1">
      <alignment/>
      <protection/>
    </xf>
    <xf numFmtId="0" fontId="81" fillId="0" borderId="0" xfId="56" applyFill="1" applyBorder="1">
      <alignment/>
      <protection/>
    </xf>
    <xf numFmtId="0" fontId="81" fillId="40" borderId="69" xfId="56" applyFill="1" applyBorder="1">
      <alignment/>
      <protection/>
    </xf>
    <xf numFmtId="0" fontId="81" fillId="40" borderId="70" xfId="56" applyFill="1" applyBorder="1">
      <alignment/>
      <protection/>
    </xf>
    <xf numFmtId="0" fontId="81" fillId="40" borderId="71" xfId="56" applyFill="1" applyBorder="1" applyAlignment="1">
      <alignment wrapText="1"/>
      <protection/>
    </xf>
    <xf numFmtId="0" fontId="81" fillId="40" borderId="72" xfId="56" applyFill="1" applyBorder="1" applyAlignment="1">
      <alignment wrapText="1"/>
      <protection/>
    </xf>
    <xf numFmtId="0" fontId="81" fillId="40" borderId="73" xfId="56" applyFill="1" applyBorder="1" applyAlignment="1">
      <alignment wrapText="1"/>
      <protection/>
    </xf>
    <xf numFmtId="0" fontId="98" fillId="0" borderId="0" xfId="56" applyFont="1">
      <alignment/>
      <protection/>
    </xf>
    <xf numFmtId="4" fontId="81" fillId="0" borderId="74" xfId="56" applyNumberFormat="1" applyBorder="1">
      <alignment/>
      <protection/>
    </xf>
    <xf numFmtId="0" fontId="81" fillId="0" borderId="29" xfId="56" applyBorder="1">
      <alignment/>
      <protection/>
    </xf>
    <xf numFmtId="0" fontId="81" fillId="40" borderId="28" xfId="56" applyFill="1" applyBorder="1">
      <alignment/>
      <protection/>
    </xf>
    <xf numFmtId="4" fontId="81" fillId="0" borderId="75" xfId="56" applyNumberFormat="1" applyBorder="1">
      <alignment/>
      <protection/>
    </xf>
    <xf numFmtId="0" fontId="81" fillId="0" borderId="0" xfId="56" applyBorder="1">
      <alignment/>
      <protection/>
    </xf>
    <xf numFmtId="0" fontId="81" fillId="40" borderId="76" xfId="56" applyFill="1" applyBorder="1">
      <alignment/>
      <protection/>
    </xf>
    <xf numFmtId="0" fontId="81" fillId="0" borderId="76" xfId="56" applyBorder="1">
      <alignment/>
      <protection/>
    </xf>
    <xf numFmtId="4" fontId="99" fillId="0" borderId="75" xfId="56" applyNumberFormat="1" applyFont="1" applyBorder="1">
      <alignment/>
      <protection/>
    </xf>
    <xf numFmtId="0" fontId="99" fillId="0" borderId="0" xfId="56" applyFont="1" applyBorder="1">
      <alignment/>
      <protection/>
    </xf>
    <xf numFmtId="0" fontId="99" fillId="40" borderId="76" xfId="56" applyFont="1" applyFill="1" applyBorder="1">
      <alignment/>
      <protection/>
    </xf>
    <xf numFmtId="0" fontId="81" fillId="0" borderId="49" xfId="56" applyBorder="1">
      <alignment/>
      <protection/>
    </xf>
    <xf numFmtId="0" fontId="81" fillId="40" borderId="48" xfId="56" applyFill="1" applyBorder="1">
      <alignment/>
      <protection/>
    </xf>
    <xf numFmtId="4" fontId="81" fillId="0" borderId="77" xfId="56" applyNumberFormat="1" applyBorder="1">
      <alignment/>
      <protection/>
    </xf>
    <xf numFmtId="0" fontId="81" fillId="40" borderId="13" xfId="56" applyFill="1" applyBorder="1">
      <alignment/>
      <protection/>
    </xf>
    <xf numFmtId="4" fontId="81" fillId="0" borderId="78" xfId="56" applyNumberFormat="1" applyBorder="1">
      <alignment/>
      <protection/>
    </xf>
    <xf numFmtId="0" fontId="81" fillId="40" borderId="11" xfId="56" applyFill="1" applyBorder="1">
      <alignment/>
      <protection/>
    </xf>
    <xf numFmtId="0" fontId="81" fillId="40" borderId="11" xfId="56" applyFill="1" applyBorder="1" applyAlignment="1">
      <alignment wrapText="1"/>
      <protection/>
    </xf>
    <xf numFmtId="2" fontId="81" fillId="0" borderId="0" xfId="56" applyNumberFormat="1" applyFill="1" applyBorder="1">
      <alignment/>
      <protection/>
    </xf>
    <xf numFmtId="0" fontId="81" fillId="0" borderId="0" xfId="56" applyFill="1">
      <alignment/>
      <protection/>
    </xf>
    <xf numFmtId="14" fontId="81" fillId="0" borderId="0" xfId="56" applyNumberFormat="1" applyFill="1" applyBorder="1">
      <alignment/>
      <protection/>
    </xf>
    <xf numFmtId="0" fontId="98" fillId="0" borderId="0" xfId="56" applyFont="1" applyAlignment="1">
      <alignment/>
      <protection/>
    </xf>
    <xf numFmtId="0" fontId="81" fillId="2" borderId="77" xfId="56" applyFill="1" applyBorder="1">
      <alignment/>
      <protection/>
    </xf>
    <xf numFmtId="4" fontId="81" fillId="2" borderId="13" xfId="56" applyNumberFormat="1" applyFill="1" applyBorder="1">
      <alignment/>
      <protection/>
    </xf>
    <xf numFmtId="4" fontId="81" fillId="2" borderId="69" xfId="56" applyNumberFormat="1" applyFill="1" applyBorder="1">
      <alignment/>
      <protection/>
    </xf>
    <xf numFmtId="0" fontId="86" fillId="4" borderId="79" xfId="56" applyFont="1" applyFill="1" applyBorder="1">
      <alignment/>
      <protection/>
    </xf>
    <xf numFmtId="4" fontId="86" fillId="4" borderId="18" xfId="56" applyNumberFormat="1" applyFont="1" applyFill="1" applyBorder="1">
      <alignment/>
      <protection/>
    </xf>
    <xf numFmtId="0" fontId="86" fillId="4" borderId="18" xfId="56" applyFont="1" applyFill="1" applyBorder="1">
      <alignment/>
      <protection/>
    </xf>
    <xf numFmtId="0" fontId="86" fillId="4" borderId="30" xfId="56" applyFont="1" applyFill="1" applyBorder="1">
      <alignment/>
      <protection/>
    </xf>
    <xf numFmtId="0" fontId="86" fillId="4" borderId="26" xfId="56" applyFont="1" applyFill="1" applyBorder="1">
      <alignment/>
      <protection/>
    </xf>
    <xf numFmtId="4" fontId="81" fillId="2" borderId="11" xfId="56" applyNumberFormat="1" applyFill="1" applyBorder="1">
      <alignment/>
      <protection/>
    </xf>
    <xf numFmtId="4" fontId="81" fillId="2" borderId="70" xfId="56" applyNumberFormat="1" applyFill="1" applyBorder="1">
      <alignment/>
      <protection/>
    </xf>
    <xf numFmtId="4" fontId="81" fillId="4" borderId="13" xfId="56" applyNumberFormat="1" applyFill="1" applyBorder="1">
      <alignment/>
      <protection/>
    </xf>
    <xf numFmtId="4" fontId="81" fillId="2" borderId="10" xfId="56" applyNumberFormat="1" applyFill="1" applyBorder="1">
      <alignment/>
      <protection/>
    </xf>
    <xf numFmtId="4" fontId="81" fillId="2" borderId="80" xfId="56" applyNumberFormat="1" applyFill="1" applyBorder="1">
      <alignment/>
      <protection/>
    </xf>
    <xf numFmtId="0" fontId="100" fillId="40" borderId="81" xfId="56" applyFont="1" applyFill="1" applyBorder="1" applyAlignment="1">
      <alignment wrapText="1"/>
      <protection/>
    </xf>
    <xf numFmtId="0" fontId="100" fillId="40" borderId="18" xfId="56" applyFont="1" applyFill="1" applyBorder="1" applyAlignment="1">
      <alignment wrapText="1"/>
      <protection/>
    </xf>
    <xf numFmtId="0" fontId="100" fillId="40" borderId="82" xfId="56" applyFont="1" applyFill="1" applyBorder="1" applyAlignment="1">
      <alignment wrapText="1"/>
      <protection/>
    </xf>
    <xf numFmtId="0" fontId="100" fillId="40" borderId="83" xfId="56" applyFont="1" applyFill="1" applyBorder="1" applyAlignment="1">
      <alignment wrapText="1"/>
      <protection/>
    </xf>
    <xf numFmtId="0" fontId="100" fillId="40" borderId="84" xfId="56" applyFont="1" applyFill="1" applyBorder="1" applyAlignment="1">
      <alignment wrapText="1"/>
      <protection/>
    </xf>
    <xf numFmtId="0" fontId="100" fillId="40" borderId="23" xfId="56" applyFont="1" applyFill="1" applyBorder="1" applyAlignment="1">
      <alignment wrapText="1"/>
      <protection/>
    </xf>
    <xf numFmtId="0" fontId="100" fillId="40" borderId="85" xfId="56" applyFont="1" applyFill="1" applyBorder="1" applyAlignment="1">
      <alignment wrapText="1"/>
      <protection/>
    </xf>
    <xf numFmtId="0" fontId="98" fillId="0" borderId="0" xfId="56" applyFont="1" applyBorder="1">
      <alignment/>
      <protection/>
    </xf>
    <xf numFmtId="0" fontId="86" fillId="0" borderId="0" xfId="56" applyFont="1">
      <alignment/>
      <protection/>
    </xf>
    <xf numFmtId="0" fontId="81" fillId="0" borderId="0" xfId="56" applyFill="1" applyAlignment="1">
      <alignment/>
      <protection/>
    </xf>
    <xf numFmtId="0" fontId="81" fillId="0" borderId="0" xfId="56" applyBorder="1" applyAlignment="1">
      <alignment/>
      <protection/>
    </xf>
    <xf numFmtId="0" fontId="81" fillId="0" borderId="76" xfId="56" applyBorder="1" applyAlignment="1">
      <alignment/>
      <protection/>
    </xf>
    <xf numFmtId="4" fontId="81" fillId="6" borderId="13" xfId="56" applyNumberFormat="1" applyFill="1" applyBorder="1">
      <alignment/>
      <protection/>
    </xf>
    <xf numFmtId="4" fontId="81" fillId="6" borderId="86" xfId="56" applyNumberFormat="1" applyFill="1" applyBorder="1">
      <alignment/>
      <protection/>
    </xf>
    <xf numFmtId="0" fontId="81" fillId="4" borderId="87" xfId="56" applyFill="1" applyBorder="1">
      <alignment/>
      <protection/>
    </xf>
    <xf numFmtId="0" fontId="81" fillId="4" borderId="19" xfId="56" applyFill="1" applyBorder="1">
      <alignment/>
      <protection/>
    </xf>
    <xf numFmtId="0" fontId="86" fillId="4" borderId="69" xfId="56" applyFont="1" applyFill="1" applyBorder="1">
      <alignment/>
      <protection/>
    </xf>
    <xf numFmtId="4" fontId="81" fillId="6" borderId="11" xfId="56" applyNumberFormat="1" applyFill="1" applyBorder="1">
      <alignment/>
      <protection/>
    </xf>
    <xf numFmtId="4" fontId="81" fillId="6" borderId="88" xfId="56" applyNumberFormat="1" applyFill="1" applyBorder="1">
      <alignment/>
      <protection/>
    </xf>
    <xf numFmtId="4" fontId="81" fillId="6" borderId="72" xfId="56" applyNumberFormat="1" applyFill="1" applyBorder="1">
      <alignment/>
      <protection/>
    </xf>
    <xf numFmtId="4" fontId="81" fillId="6" borderId="89" xfId="56" applyNumberFormat="1" applyFill="1" applyBorder="1">
      <alignment/>
      <protection/>
    </xf>
    <xf numFmtId="0" fontId="81" fillId="0" borderId="0" xfId="56" applyFill="1" applyBorder="1" applyAlignment="1">
      <alignment/>
      <protection/>
    </xf>
    <xf numFmtId="0" fontId="81" fillId="0" borderId="16" xfId="56" applyFill="1" applyBorder="1" applyAlignment="1">
      <alignment/>
      <protection/>
    </xf>
    <xf numFmtId="4" fontId="81" fillId="2" borderId="74" xfId="56" applyNumberFormat="1" applyFill="1" applyBorder="1">
      <alignment/>
      <protection/>
    </xf>
    <xf numFmtId="0" fontId="81" fillId="0" borderId="28" xfId="56" applyBorder="1">
      <alignment/>
      <protection/>
    </xf>
    <xf numFmtId="4" fontId="81" fillId="2" borderId="75" xfId="56" applyNumberFormat="1" applyFill="1" applyBorder="1">
      <alignment/>
      <protection/>
    </xf>
    <xf numFmtId="0" fontId="81" fillId="0" borderId="75" xfId="56" applyBorder="1">
      <alignment/>
      <protection/>
    </xf>
    <xf numFmtId="0" fontId="99" fillId="0" borderId="0" xfId="56" applyFont="1">
      <alignment/>
      <protection/>
    </xf>
    <xf numFmtId="4" fontId="99" fillId="2" borderId="75" xfId="56" applyNumberFormat="1" applyFont="1" applyFill="1" applyBorder="1">
      <alignment/>
      <protection/>
    </xf>
    <xf numFmtId="0" fontId="99" fillId="0" borderId="76" xfId="56" applyFont="1" applyBorder="1">
      <alignment/>
      <protection/>
    </xf>
    <xf numFmtId="0" fontId="81" fillId="0" borderId="48" xfId="56" applyBorder="1">
      <alignment/>
      <protection/>
    </xf>
    <xf numFmtId="4" fontId="81" fillId="0" borderId="87" xfId="56" applyNumberFormat="1" applyBorder="1">
      <alignment/>
      <protection/>
    </xf>
    <xf numFmtId="4" fontId="81" fillId="0" borderId="25" xfId="56" applyNumberFormat="1" applyBorder="1">
      <alignment/>
      <protection/>
    </xf>
    <xf numFmtId="0" fontId="81" fillId="40" borderId="24" xfId="56" applyFill="1" applyBorder="1" applyAlignment="1">
      <alignment wrapText="1"/>
      <protection/>
    </xf>
    <xf numFmtId="0" fontId="81" fillId="0" borderId="0" xfId="56">
      <alignment/>
      <protection/>
    </xf>
    <xf numFmtId="0" fontId="81" fillId="0" borderId="0" xfId="56" applyAlignment="1">
      <alignment wrapText="1"/>
      <protection/>
    </xf>
    <xf numFmtId="0" fontId="100" fillId="40" borderId="90" xfId="56" applyFont="1" applyFill="1" applyBorder="1" applyAlignment="1">
      <alignment wrapText="1"/>
      <protection/>
    </xf>
    <xf numFmtId="0" fontId="100" fillId="40" borderId="17" xfId="56" applyFont="1" applyFill="1" applyBorder="1" applyAlignment="1">
      <alignment wrapText="1"/>
      <protection/>
    </xf>
    <xf numFmtId="0" fontId="81" fillId="0" borderId="91" xfId="56" applyBorder="1">
      <alignment/>
      <protection/>
    </xf>
    <xf numFmtId="0" fontId="81" fillId="0" borderId="15" xfId="56" applyBorder="1">
      <alignment/>
      <protection/>
    </xf>
    <xf numFmtId="4" fontId="81" fillId="0" borderId="92" xfId="56" applyNumberFormat="1" applyBorder="1">
      <alignment/>
      <protection/>
    </xf>
    <xf numFmtId="0" fontId="81" fillId="0" borderId="92" xfId="56" applyBorder="1">
      <alignment/>
      <protection/>
    </xf>
    <xf numFmtId="4" fontId="81" fillId="2" borderId="93" xfId="56" applyNumberFormat="1" applyFill="1" applyBorder="1">
      <alignment/>
      <protection/>
    </xf>
    <xf numFmtId="0" fontId="81" fillId="0" borderId="0" xfId="56" applyProtection="1">
      <alignment/>
      <protection hidden="1"/>
    </xf>
    <xf numFmtId="0" fontId="86" fillId="0" borderId="0" xfId="56" applyFont="1" applyProtection="1">
      <alignment/>
      <protection hidden="1"/>
    </xf>
    <xf numFmtId="49" fontId="81" fillId="40" borderId="11" xfId="56" applyNumberFormat="1" applyFill="1" applyBorder="1" applyAlignment="1" applyProtection="1">
      <alignment horizontal="right"/>
      <protection hidden="1"/>
    </xf>
    <xf numFmtId="0" fontId="81" fillId="40" borderId="11" xfId="56" applyFill="1" applyBorder="1" applyProtection="1">
      <alignment/>
      <protection hidden="1"/>
    </xf>
    <xf numFmtId="49" fontId="81" fillId="40" borderId="11" xfId="56" applyNumberFormat="1" applyFill="1" applyBorder="1" applyAlignment="1">
      <alignment horizontal="right"/>
      <protection/>
    </xf>
    <xf numFmtId="0" fontId="81" fillId="0" borderId="0" xfId="56" applyFill="1" applyAlignment="1">
      <alignment horizontal="left"/>
      <protection/>
    </xf>
    <xf numFmtId="0" fontId="81" fillId="0" borderId="0" xfId="56" applyAlignment="1">
      <alignment horizontal="left"/>
      <protection/>
    </xf>
    <xf numFmtId="0" fontId="81" fillId="0" borderId="16" xfId="56" applyFill="1" applyBorder="1" applyAlignment="1" applyProtection="1">
      <alignment horizontal="left"/>
      <protection hidden="1"/>
    </xf>
    <xf numFmtId="0" fontId="81" fillId="0" borderId="0" xfId="56" applyFill="1" applyBorder="1" applyAlignment="1" applyProtection="1">
      <alignment horizontal="left"/>
      <protection hidden="1"/>
    </xf>
    <xf numFmtId="0" fontId="81" fillId="0" borderId="0" xfId="56" applyFill="1" applyAlignment="1" applyProtection="1">
      <alignment horizontal="left"/>
      <protection hidden="1"/>
    </xf>
    <xf numFmtId="187" fontId="81" fillId="40" borderId="25" xfId="56" applyNumberFormat="1" applyFill="1" applyBorder="1" applyProtection="1">
      <alignment/>
      <protection hidden="1"/>
    </xf>
    <xf numFmtId="14" fontId="81" fillId="40" borderId="94" xfId="56" applyNumberFormat="1" applyFill="1" applyBorder="1" applyAlignment="1" applyProtection="1">
      <alignment horizontal="left"/>
      <protection hidden="1"/>
    </xf>
    <xf numFmtId="187" fontId="81" fillId="40" borderId="25" xfId="56" applyNumberFormat="1" applyFill="1" applyBorder="1">
      <alignment/>
      <protection/>
    </xf>
    <xf numFmtId="14" fontId="81" fillId="40" borderId="94" xfId="56" applyNumberFormat="1" applyFill="1" applyBorder="1">
      <alignment/>
      <protection/>
    </xf>
    <xf numFmtId="187" fontId="7" fillId="37" borderId="95" xfId="57" applyNumberFormat="1" applyFont="1" applyFill="1" applyBorder="1" applyAlignment="1" applyProtection="1">
      <alignment horizontal="right" vertical="center"/>
      <protection/>
    </xf>
    <xf numFmtId="14" fontId="7" fillId="37" borderId="96" xfId="57" applyNumberFormat="1" applyFont="1" applyFill="1" applyBorder="1" applyAlignment="1" applyProtection="1">
      <alignment horizontal="left" vertical="center"/>
      <protection/>
    </xf>
    <xf numFmtId="187" fontId="7" fillId="37" borderId="95" xfId="57" applyNumberFormat="1" applyFont="1" applyFill="1" applyBorder="1" applyAlignment="1" applyProtection="1">
      <alignment horizontal="right" vertical="center" wrapText="1"/>
      <protection/>
    </xf>
    <xf numFmtId="4" fontId="81" fillId="4" borderId="13" xfId="56" applyNumberFormat="1" applyFill="1" applyBorder="1" applyProtection="1">
      <alignment/>
      <protection/>
    </xf>
    <xf numFmtId="4" fontId="81" fillId="4" borderId="11" xfId="56" applyNumberFormat="1" applyFill="1" applyBorder="1" applyProtection="1">
      <alignment/>
      <protection locked="0"/>
    </xf>
    <xf numFmtId="9" fontId="81" fillId="4" borderId="11" xfId="56" applyNumberFormat="1" applyFill="1" applyBorder="1" applyProtection="1">
      <alignment/>
      <protection locked="0"/>
    </xf>
    <xf numFmtId="9" fontId="81" fillId="4" borderId="13" xfId="56" applyNumberFormat="1" applyFill="1" applyBorder="1" applyProtection="1">
      <alignment/>
      <protection locked="0"/>
    </xf>
    <xf numFmtId="0" fontId="81" fillId="0" borderId="0" xfId="56" applyProtection="1">
      <alignment/>
      <protection locked="0"/>
    </xf>
    <xf numFmtId="0" fontId="81" fillId="4" borderId="11" xfId="56" applyFill="1" applyBorder="1" applyProtection="1">
      <alignment/>
      <protection locked="0"/>
    </xf>
    <xf numFmtId="187" fontId="81" fillId="4" borderId="25" xfId="56" applyNumberFormat="1" applyFill="1" applyBorder="1" applyProtection="1">
      <alignment/>
      <protection locked="0"/>
    </xf>
    <xf numFmtId="183" fontId="81" fillId="4" borderId="94" xfId="56" applyNumberFormat="1" applyFill="1" applyBorder="1" applyAlignment="1" applyProtection="1">
      <alignment horizontal="left"/>
      <protection locked="0"/>
    </xf>
    <xf numFmtId="14" fontId="81" fillId="4" borderId="94" xfId="56" applyNumberFormat="1" applyFill="1" applyBorder="1" applyAlignment="1" applyProtection="1">
      <alignment horizontal="left"/>
      <protection locked="0"/>
    </xf>
    <xf numFmtId="49" fontId="81" fillId="4" borderId="11" xfId="56" applyNumberFormat="1" applyFill="1" applyBorder="1" applyAlignment="1" applyProtection="1">
      <alignment horizontal="right"/>
      <protection locked="0"/>
    </xf>
    <xf numFmtId="0" fontId="81" fillId="4" borderId="73" xfId="56" applyFill="1" applyBorder="1" applyProtection="1">
      <alignment/>
      <protection locked="0"/>
    </xf>
    <xf numFmtId="0" fontId="81" fillId="4" borderId="72" xfId="56" applyFill="1" applyBorder="1" applyProtection="1">
      <alignment/>
      <protection locked="0"/>
    </xf>
    <xf numFmtId="4" fontId="81" fillId="4" borderId="72" xfId="56" applyNumberFormat="1" applyFill="1" applyBorder="1" applyProtection="1">
      <alignment/>
      <protection locked="0"/>
    </xf>
    <xf numFmtId="0" fontId="81" fillId="4" borderId="70" xfId="56" applyFill="1" applyBorder="1" applyProtection="1">
      <alignment/>
      <protection locked="0"/>
    </xf>
    <xf numFmtId="0" fontId="81" fillId="4" borderId="80" xfId="56" applyFill="1" applyBorder="1" applyProtection="1">
      <alignment/>
      <protection locked="0"/>
    </xf>
    <xf numFmtId="0" fontId="81" fillId="4" borderId="10" xfId="56" applyFill="1" applyBorder="1" applyProtection="1">
      <alignment/>
      <protection locked="0"/>
    </xf>
    <xf numFmtId="4" fontId="81" fillId="4" borderId="10" xfId="56" applyNumberFormat="1" applyFill="1" applyBorder="1" applyProtection="1">
      <alignment/>
      <protection locked="0"/>
    </xf>
    <xf numFmtId="4" fontId="81" fillId="4" borderId="32" xfId="56" applyNumberFormat="1" applyFill="1" applyBorder="1" applyProtection="1">
      <alignment/>
      <protection locked="0"/>
    </xf>
    <xf numFmtId="0" fontId="81" fillId="4" borderId="97" xfId="56" applyFill="1" applyBorder="1" applyProtection="1">
      <alignment/>
      <protection locked="0"/>
    </xf>
    <xf numFmtId="4" fontId="81" fillId="4" borderId="98" xfId="56" applyNumberFormat="1" applyFill="1" applyBorder="1" applyProtection="1">
      <alignment/>
      <protection locked="0"/>
    </xf>
    <xf numFmtId="4" fontId="81" fillId="4" borderId="33" xfId="56" applyNumberFormat="1" applyFill="1" applyBorder="1" applyProtection="1">
      <alignment/>
      <protection locked="0"/>
    </xf>
    <xf numFmtId="4" fontId="81" fillId="4" borderId="21" xfId="56" applyNumberFormat="1" applyFill="1" applyBorder="1" applyProtection="1">
      <alignment/>
      <protection locked="0"/>
    </xf>
    <xf numFmtId="4" fontId="81" fillId="4" borderId="25" xfId="56" applyNumberFormat="1" applyFill="1" applyBorder="1" applyProtection="1">
      <alignment/>
      <protection locked="0"/>
    </xf>
    <xf numFmtId="0" fontId="81" fillId="4" borderId="99" xfId="56" applyFill="1" applyBorder="1" applyProtection="1">
      <alignment/>
      <protection locked="0"/>
    </xf>
    <xf numFmtId="4" fontId="81" fillId="4" borderId="100" xfId="56" applyNumberFormat="1" applyFill="1" applyBorder="1" applyProtection="1">
      <alignment/>
      <protection locked="0"/>
    </xf>
    <xf numFmtId="4" fontId="81" fillId="4" borderId="94" xfId="56" applyNumberFormat="1" applyFill="1" applyBorder="1" applyProtection="1">
      <alignment/>
      <protection locked="0"/>
    </xf>
    <xf numFmtId="4" fontId="81" fillId="4" borderId="22" xfId="56" applyNumberFormat="1" applyFill="1" applyBorder="1" applyProtection="1">
      <alignment/>
      <protection locked="0"/>
    </xf>
    <xf numFmtId="0" fontId="81" fillId="4" borderId="27" xfId="56" applyFill="1" applyBorder="1" applyProtection="1">
      <alignment/>
      <protection locked="0"/>
    </xf>
    <xf numFmtId="4" fontId="81" fillId="4" borderId="27" xfId="56" applyNumberFormat="1" applyFill="1" applyBorder="1" applyProtection="1">
      <alignment/>
      <protection locked="0"/>
    </xf>
    <xf numFmtId="4" fontId="81" fillId="4" borderId="14" xfId="56" applyNumberFormat="1" applyFill="1" applyBorder="1" applyProtection="1">
      <alignment/>
      <protection locked="0"/>
    </xf>
    <xf numFmtId="0" fontId="81" fillId="4" borderId="101" xfId="56" applyFill="1" applyBorder="1" applyProtection="1">
      <alignment/>
      <protection locked="0"/>
    </xf>
    <xf numFmtId="4" fontId="81" fillId="4" borderId="13" xfId="56" applyNumberFormat="1" applyFill="1" applyBorder="1" applyProtection="1">
      <alignment/>
      <protection locked="0"/>
    </xf>
    <xf numFmtId="4" fontId="81" fillId="4" borderId="102" xfId="56" applyNumberFormat="1" applyFill="1" applyBorder="1" applyProtection="1">
      <alignment/>
      <protection locked="0"/>
    </xf>
    <xf numFmtId="4" fontId="81" fillId="4" borderId="68" xfId="56" applyNumberFormat="1" applyFill="1" applyBorder="1" applyProtection="1">
      <alignment/>
      <protection locked="0"/>
    </xf>
    <xf numFmtId="4" fontId="81" fillId="4" borderId="15" xfId="56" applyNumberFormat="1" applyFill="1" applyBorder="1" applyProtection="1">
      <alignment/>
      <protection locked="0"/>
    </xf>
    <xf numFmtId="0" fontId="75" fillId="4" borderId="18" xfId="56" applyFont="1" applyFill="1" applyBorder="1" applyProtection="1">
      <alignment/>
      <protection locked="0"/>
    </xf>
    <xf numFmtId="4" fontId="75" fillId="4" borderId="18" xfId="56" applyNumberFormat="1" applyFont="1" applyFill="1" applyBorder="1" applyProtection="1">
      <alignment/>
      <protection locked="0"/>
    </xf>
    <xf numFmtId="14" fontId="81" fillId="4" borderId="10" xfId="56" applyNumberFormat="1" applyFill="1" applyBorder="1" applyProtection="1">
      <alignment/>
      <protection locked="0"/>
    </xf>
    <xf numFmtId="14" fontId="81" fillId="4" borderId="97" xfId="56" applyNumberFormat="1" applyFill="1" applyBorder="1" applyProtection="1">
      <alignment/>
      <protection locked="0"/>
    </xf>
    <xf numFmtId="4" fontId="75" fillId="6" borderId="18" xfId="56" applyNumberFormat="1" applyFont="1" applyFill="1" applyBorder="1">
      <alignment/>
      <protection/>
    </xf>
    <xf numFmtId="4" fontId="81" fillId="2" borderId="80" xfId="56" applyNumberFormat="1" applyFill="1" applyBorder="1" applyProtection="1">
      <alignment/>
      <protection/>
    </xf>
    <xf numFmtId="4" fontId="81" fillId="2" borderId="10" xfId="56" applyNumberFormat="1" applyFill="1" applyBorder="1" applyProtection="1">
      <alignment/>
      <protection/>
    </xf>
    <xf numFmtId="4" fontId="81" fillId="0" borderId="78" xfId="56" applyNumberFormat="1" applyBorder="1" applyProtection="1">
      <alignment/>
      <protection/>
    </xf>
    <xf numFmtId="0" fontId="81" fillId="4" borderId="24" xfId="56" applyFill="1" applyBorder="1" applyAlignment="1" applyProtection="1">
      <alignment wrapText="1"/>
      <protection locked="0"/>
    </xf>
    <xf numFmtId="0" fontId="81" fillId="4" borderId="25" xfId="56" applyFill="1" applyBorder="1" applyAlignment="1" applyProtection="1">
      <alignment wrapText="1"/>
      <protection locked="0"/>
    </xf>
    <xf numFmtId="0" fontId="75" fillId="4" borderId="18" xfId="56" applyFont="1" applyFill="1" applyBorder="1" applyAlignment="1" applyProtection="1">
      <alignment wrapText="1"/>
      <protection locked="0"/>
    </xf>
    <xf numFmtId="0" fontId="81" fillId="4" borderId="10" xfId="56" applyFill="1" applyBorder="1" applyAlignment="1" applyProtection="1">
      <alignment wrapText="1"/>
      <protection locked="0"/>
    </xf>
    <xf numFmtId="0" fontId="81" fillId="4" borderId="11" xfId="56" applyFill="1" applyBorder="1" applyAlignment="1" applyProtection="1">
      <alignment wrapText="1"/>
      <protection locked="0"/>
    </xf>
    <xf numFmtId="0" fontId="81" fillId="4" borderId="27" xfId="56" applyFill="1" applyBorder="1" applyAlignment="1" applyProtection="1">
      <alignment wrapText="1"/>
      <protection locked="0"/>
    </xf>
    <xf numFmtId="0" fontId="81" fillId="4" borderId="103" xfId="56" applyFill="1" applyBorder="1" applyAlignment="1" applyProtection="1">
      <alignment wrapText="1"/>
      <protection locked="0"/>
    </xf>
    <xf numFmtId="0" fontId="81" fillId="4" borderId="78" xfId="56" applyFill="1" applyBorder="1" applyAlignment="1" applyProtection="1">
      <alignment wrapText="1"/>
      <protection locked="0"/>
    </xf>
    <xf numFmtId="0" fontId="81" fillId="4" borderId="104" xfId="56" applyFill="1" applyBorder="1" applyAlignment="1" applyProtection="1">
      <alignment wrapText="1"/>
      <protection locked="0"/>
    </xf>
    <xf numFmtId="0" fontId="81" fillId="2" borderId="103" xfId="56" applyFill="1" applyBorder="1" applyAlignment="1">
      <alignment wrapText="1"/>
      <protection/>
    </xf>
    <xf numFmtId="0" fontId="81" fillId="2" borderId="78" xfId="56" applyFill="1" applyBorder="1" applyAlignment="1">
      <alignment wrapText="1"/>
      <protection/>
    </xf>
    <xf numFmtId="0" fontId="81" fillId="2" borderId="77" xfId="56" applyFill="1" applyBorder="1" applyAlignment="1">
      <alignment wrapText="1"/>
      <protection/>
    </xf>
    <xf numFmtId="0" fontId="81" fillId="4" borderId="87" xfId="56" applyFill="1" applyBorder="1" applyAlignment="1">
      <alignment wrapText="1"/>
      <protection/>
    </xf>
    <xf numFmtId="4" fontId="81" fillId="41" borderId="93" xfId="56" applyNumberFormat="1" applyFill="1" applyBorder="1" applyProtection="1">
      <alignment/>
      <protection/>
    </xf>
    <xf numFmtId="0" fontId="81" fillId="4" borderId="105" xfId="56" applyFill="1" applyBorder="1" applyProtection="1">
      <alignment/>
      <protection locked="0"/>
    </xf>
    <xf numFmtId="0" fontId="2" fillId="36" borderId="68" xfId="57" applyFont="1" applyFill="1" applyBorder="1" applyAlignment="1" applyProtection="1">
      <alignment horizontal="right" vertical="center" wrapText="1"/>
      <protection/>
    </xf>
    <xf numFmtId="0" fontId="9" fillId="36" borderId="12" xfId="57" applyFont="1" applyFill="1" applyBorder="1" applyAlignment="1" applyProtection="1">
      <alignment horizontal="right" vertical="center"/>
      <protection/>
    </xf>
    <xf numFmtId="174" fontId="28" fillId="36" borderId="0" xfId="57" applyNumberFormat="1" applyFont="1" applyFill="1" applyBorder="1" applyAlignment="1" applyProtection="1">
      <alignment horizontal="left" vertical="top" wrapText="1"/>
      <protection/>
    </xf>
    <xf numFmtId="0" fontId="27" fillId="36" borderId="0" xfId="57" applyFont="1" applyFill="1" applyBorder="1" applyAlignment="1" applyProtection="1">
      <alignment horizontal="center" vertical="center"/>
      <protection/>
    </xf>
    <xf numFmtId="0" fontId="19" fillId="36" borderId="0" xfId="57" applyFont="1" applyFill="1" applyBorder="1" applyAlignment="1" applyProtection="1">
      <alignment horizontal="center" vertical="center"/>
      <protection/>
    </xf>
    <xf numFmtId="0" fontId="81" fillId="4" borderId="72" xfId="56" applyFill="1" applyBorder="1" applyAlignment="1" applyProtection="1">
      <alignment wrapText="1"/>
      <protection locked="0"/>
    </xf>
    <xf numFmtId="10" fontId="81" fillId="4" borderId="10" xfId="56" applyNumberFormat="1" applyFill="1" applyBorder="1" applyProtection="1">
      <alignment/>
      <protection locked="0"/>
    </xf>
    <xf numFmtId="10" fontId="81" fillId="4" borderId="11" xfId="56" applyNumberFormat="1" applyFill="1" applyBorder="1" applyProtection="1">
      <alignment/>
      <protection locked="0"/>
    </xf>
    <xf numFmtId="10" fontId="81" fillId="4" borderId="27" xfId="56" applyNumberFormat="1" applyFill="1" applyBorder="1" applyProtection="1">
      <alignment/>
      <protection locked="0"/>
    </xf>
    <xf numFmtId="0" fontId="81" fillId="4" borderId="13" xfId="56" applyFill="1" applyBorder="1">
      <alignment/>
      <protection/>
    </xf>
    <xf numFmtId="0" fontId="100" fillId="40" borderId="48" xfId="56" applyFont="1" applyFill="1" applyBorder="1" applyAlignment="1">
      <alignment wrapText="1"/>
      <protection/>
    </xf>
    <xf numFmtId="0" fontId="100" fillId="40" borderId="106" xfId="56" applyFont="1" applyFill="1" applyBorder="1" applyAlignment="1">
      <alignment wrapText="1"/>
      <protection/>
    </xf>
    <xf numFmtId="0" fontId="75" fillId="40" borderId="28" xfId="56" applyFont="1" applyFill="1" applyBorder="1" applyProtection="1">
      <alignment/>
      <protection locked="0"/>
    </xf>
    <xf numFmtId="4" fontId="75" fillId="40" borderId="34" xfId="56" applyNumberFormat="1" applyFont="1" applyFill="1" applyBorder="1" applyProtection="1">
      <alignment/>
      <protection locked="0"/>
    </xf>
    <xf numFmtId="0" fontId="9" fillId="35" borderId="16" xfId="57" applyFill="1" applyBorder="1" applyProtection="1">
      <alignment/>
      <protection/>
    </xf>
    <xf numFmtId="0" fontId="9" fillId="35" borderId="0" xfId="57" applyFill="1" applyBorder="1" applyProtection="1">
      <alignment/>
      <protection/>
    </xf>
    <xf numFmtId="0" fontId="9" fillId="35" borderId="47" xfId="57" applyFill="1" applyBorder="1" applyProtection="1">
      <alignment/>
      <protection/>
    </xf>
    <xf numFmtId="0" fontId="9" fillId="0" borderId="0" xfId="57" applyFill="1" applyBorder="1" applyProtection="1">
      <alignment/>
      <protection/>
    </xf>
    <xf numFmtId="165" fontId="7" fillId="0" borderId="0" xfId="57" applyNumberFormat="1" applyFont="1" applyFill="1" applyBorder="1" applyAlignment="1" applyProtection="1">
      <alignment horizontal="center" vertical="center"/>
      <protection locked="0"/>
    </xf>
    <xf numFmtId="0" fontId="4" fillId="0" borderId="0" xfId="57" applyFont="1" applyFill="1" applyBorder="1" applyAlignment="1" applyProtection="1">
      <alignment horizontal="left" vertical="top" wrapText="1"/>
      <protection/>
    </xf>
    <xf numFmtId="0" fontId="4" fillId="0" borderId="0" xfId="57" applyFont="1" applyFill="1" applyBorder="1" applyAlignment="1" applyProtection="1">
      <alignment horizontal="right" wrapText="1"/>
      <protection/>
    </xf>
    <xf numFmtId="165" fontId="7" fillId="0" borderId="0" xfId="57" applyNumberFormat="1" applyFont="1" applyFill="1" applyBorder="1" applyAlignment="1" applyProtection="1">
      <alignment horizontal="center" vertical="center"/>
      <protection/>
    </xf>
    <xf numFmtId="0" fontId="16" fillId="0" borderId="0" xfId="57" applyFont="1" applyFill="1" applyBorder="1" applyAlignment="1" applyProtection="1">
      <alignment vertical="center" textRotation="180"/>
      <protection/>
    </xf>
    <xf numFmtId="0" fontId="4" fillId="0" borderId="0" xfId="57" applyFont="1" applyFill="1" applyBorder="1" applyAlignment="1" applyProtection="1">
      <alignment vertical="top" wrapText="1"/>
      <protection/>
    </xf>
    <xf numFmtId="0" fontId="2" fillId="0" borderId="0" xfId="57" applyFont="1" applyFill="1" applyBorder="1" applyAlignment="1" applyProtection="1">
      <alignment wrapText="1"/>
      <protection/>
    </xf>
    <xf numFmtId="0" fontId="9" fillId="36" borderId="21" xfId="57" applyFill="1" applyBorder="1" applyProtection="1">
      <alignment/>
      <protection/>
    </xf>
    <xf numFmtId="0" fontId="9" fillId="36" borderId="33" xfId="57" applyFill="1" applyBorder="1" applyProtection="1">
      <alignment/>
      <protection/>
    </xf>
    <xf numFmtId="0" fontId="9" fillId="36" borderId="12" xfId="57" applyFont="1" applyFill="1" applyBorder="1" applyAlignment="1" applyProtection="1">
      <alignment textRotation="90"/>
      <protection/>
    </xf>
    <xf numFmtId="0" fontId="9" fillId="36" borderId="12" xfId="57" applyFont="1" applyFill="1" applyBorder="1" applyAlignment="1" applyProtection="1">
      <alignment textRotation="45"/>
      <protection/>
    </xf>
    <xf numFmtId="0" fontId="0" fillId="36" borderId="107" xfId="0" applyFill="1" applyBorder="1" applyAlignment="1" applyProtection="1">
      <alignment/>
      <protection/>
    </xf>
    <xf numFmtId="0" fontId="5" fillId="36" borderId="15" xfId="57" applyFont="1" applyFill="1" applyBorder="1" applyAlignment="1" applyProtection="1">
      <alignment vertical="center"/>
      <protection/>
    </xf>
    <xf numFmtId="0" fontId="5" fillId="36" borderId="0" xfId="57" applyNumberFormat="1" applyFont="1" applyFill="1" applyBorder="1" applyAlignment="1" applyProtection="1">
      <alignment vertical="center"/>
      <protection/>
    </xf>
    <xf numFmtId="0" fontId="28" fillId="36" borderId="0" xfId="57" applyFont="1" applyFill="1" applyBorder="1" applyAlignment="1" applyProtection="1">
      <alignment vertical="top" wrapText="1"/>
      <protection/>
    </xf>
    <xf numFmtId="0" fontId="8" fillId="36" borderId="0" xfId="57" applyFont="1" applyFill="1" applyBorder="1" applyAlignment="1" applyProtection="1">
      <alignment vertical="center" textRotation="180"/>
      <protection/>
    </xf>
    <xf numFmtId="0" fontId="9" fillId="36" borderId="35" xfId="57" applyFill="1" applyBorder="1" applyProtection="1">
      <alignment/>
      <protection/>
    </xf>
    <xf numFmtId="0" fontId="9" fillId="36" borderId="10" xfId="57" applyFill="1" applyBorder="1" applyProtection="1">
      <alignment/>
      <protection/>
    </xf>
    <xf numFmtId="0" fontId="2" fillId="0" borderId="0" xfId="57" applyFont="1" applyFill="1" applyBorder="1" applyAlignment="1" applyProtection="1">
      <alignment textRotation="90"/>
      <protection/>
    </xf>
    <xf numFmtId="0" fontId="9" fillId="36" borderId="32" xfId="57" applyFill="1" applyBorder="1" applyProtection="1">
      <alignment/>
      <protection/>
    </xf>
    <xf numFmtId="0" fontId="98" fillId="0" borderId="0" xfId="56" applyFont="1" applyAlignment="1">
      <alignment horizontal="center"/>
      <protection/>
    </xf>
    <xf numFmtId="0" fontId="0" fillId="0" borderId="0" xfId="0" applyAlignment="1">
      <alignment horizontal="center"/>
    </xf>
    <xf numFmtId="0" fontId="81" fillId="0" borderId="0" xfId="56">
      <alignment/>
      <protection/>
    </xf>
    <xf numFmtId="0" fontId="81" fillId="4" borderId="14" xfId="56" applyFill="1" applyBorder="1" applyProtection="1">
      <alignment/>
      <protection locked="0"/>
    </xf>
    <xf numFmtId="0" fontId="81" fillId="4" borderId="15" xfId="56" applyFill="1" applyBorder="1" applyProtection="1">
      <alignment/>
      <protection locked="0"/>
    </xf>
    <xf numFmtId="0" fontId="81" fillId="4" borderId="68" xfId="56" applyFill="1" applyBorder="1" applyProtection="1">
      <alignment/>
      <protection locked="0"/>
    </xf>
    <xf numFmtId="0" fontId="81" fillId="0" borderId="0" xfId="56" applyAlignment="1">
      <alignment/>
      <protection/>
    </xf>
    <xf numFmtId="0" fontId="81" fillId="4" borderId="25" xfId="56" applyFill="1" applyBorder="1" applyAlignment="1" applyProtection="1">
      <alignment wrapText="1"/>
      <protection locked="0"/>
    </xf>
    <xf numFmtId="0" fontId="81" fillId="4" borderId="22" xfId="56" applyFill="1" applyBorder="1" applyAlignment="1" applyProtection="1">
      <alignment wrapText="1"/>
      <protection locked="0"/>
    </xf>
    <xf numFmtId="0" fontId="81" fillId="4" borderId="94" xfId="56" applyFill="1" applyBorder="1" applyAlignment="1" applyProtection="1">
      <alignment wrapText="1"/>
      <protection locked="0"/>
    </xf>
    <xf numFmtId="0" fontId="81" fillId="0" borderId="0" xfId="56" applyAlignment="1">
      <alignment wrapText="1"/>
      <protection/>
    </xf>
    <xf numFmtId="0" fontId="81" fillId="4" borderId="26" xfId="56" applyFill="1" applyBorder="1" applyAlignment="1">
      <alignment/>
      <protection/>
    </xf>
    <xf numFmtId="0" fontId="81" fillId="0" borderId="30" xfId="56" applyBorder="1" applyAlignment="1">
      <alignment/>
      <protection/>
    </xf>
    <xf numFmtId="0" fontId="81" fillId="0" borderId="79" xfId="56" applyBorder="1" applyAlignment="1">
      <alignment/>
      <protection/>
    </xf>
    <xf numFmtId="0" fontId="81" fillId="4" borderId="25" xfId="56" applyFill="1" applyBorder="1" applyProtection="1">
      <alignment/>
      <protection locked="0"/>
    </xf>
    <xf numFmtId="0" fontId="81" fillId="4" borderId="94" xfId="56" applyFill="1" applyBorder="1" applyProtection="1">
      <alignment/>
      <protection locked="0"/>
    </xf>
    <xf numFmtId="0" fontId="81" fillId="0" borderId="0" xfId="56" applyFont="1" applyAlignment="1">
      <alignment wrapText="1"/>
      <protection/>
    </xf>
    <xf numFmtId="0" fontId="81" fillId="0" borderId="12" xfId="56" applyFont="1" applyBorder="1" applyAlignment="1">
      <alignment wrapText="1"/>
      <protection/>
    </xf>
    <xf numFmtId="0" fontId="0" fillId="0" borderId="0" xfId="0" applyAlignment="1">
      <alignment/>
    </xf>
    <xf numFmtId="0" fontId="98" fillId="0" borderId="0" xfId="56" applyFont="1" applyFill="1" applyBorder="1" applyAlignment="1">
      <alignment horizontal="center"/>
      <protection/>
    </xf>
    <xf numFmtId="0" fontId="51" fillId="0" borderId="0" xfId="0" applyFont="1" applyAlignment="1">
      <alignment horizontal="center"/>
    </xf>
    <xf numFmtId="49" fontId="81" fillId="40" borderId="14" xfId="56" applyNumberFormat="1" applyFill="1" applyBorder="1" applyAlignment="1" applyProtection="1">
      <alignment horizontal="left"/>
      <protection hidden="1"/>
    </xf>
    <xf numFmtId="49" fontId="81" fillId="40" borderId="68" xfId="56" applyNumberFormat="1" applyFill="1" applyBorder="1" applyAlignment="1" applyProtection="1">
      <alignment horizontal="left"/>
      <protection hidden="1"/>
    </xf>
    <xf numFmtId="0" fontId="81" fillId="40" borderId="25" xfId="56" applyFill="1" applyBorder="1" applyAlignment="1" applyProtection="1">
      <alignment horizontal="left" wrapText="1"/>
      <protection hidden="1"/>
    </xf>
    <xf numFmtId="0" fontId="81" fillId="40" borderId="22" xfId="56" applyFill="1" applyBorder="1" applyAlignment="1" applyProtection="1">
      <alignment horizontal="left" wrapText="1"/>
      <protection hidden="1"/>
    </xf>
    <xf numFmtId="0" fontId="81" fillId="40" borderId="94" xfId="56" applyFill="1" applyBorder="1" applyAlignment="1" applyProtection="1">
      <alignment horizontal="left" wrapText="1"/>
      <protection hidden="1"/>
    </xf>
    <xf numFmtId="0" fontId="101" fillId="42" borderId="48" xfId="56" applyFont="1" applyFill="1" applyBorder="1" applyAlignment="1">
      <alignment horizontal="center"/>
      <protection/>
    </xf>
    <xf numFmtId="0" fontId="81" fillId="0" borderId="49" xfId="56" applyBorder="1" applyAlignment="1">
      <alignment/>
      <protection/>
    </xf>
    <xf numFmtId="0" fontId="81" fillId="0" borderId="28" xfId="56" applyBorder="1" applyAlignment="1">
      <alignment/>
      <protection/>
    </xf>
    <xf numFmtId="0" fontId="81" fillId="0" borderId="29" xfId="56" applyBorder="1" applyAlignment="1">
      <alignment/>
      <protection/>
    </xf>
    <xf numFmtId="0" fontId="102" fillId="42" borderId="48" xfId="56" applyFont="1" applyFill="1" applyBorder="1" applyAlignment="1">
      <alignment horizontal="center"/>
      <protection/>
    </xf>
    <xf numFmtId="0" fontId="0" fillId="0" borderId="50" xfId="0" applyBorder="1" applyAlignment="1">
      <alignment/>
    </xf>
    <xf numFmtId="0" fontId="0" fillId="0" borderId="74" xfId="0" applyBorder="1" applyAlignment="1">
      <alignment/>
    </xf>
    <xf numFmtId="0" fontId="100" fillId="40" borderId="23" xfId="56" applyFont="1" applyFill="1" applyBorder="1" applyAlignment="1">
      <alignment wrapText="1"/>
      <protection/>
    </xf>
    <xf numFmtId="0" fontId="0" fillId="0" borderId="30" xfId="0" applyBorder="1" applyAlignment="1">
      <alignment wrapText="1"/>
    </xf>
    <xf numFmtId="0" fontId="0" fillId="0" borderId="79" xfId="0" applyBorder="1" applyAlignment="1">
      <alignment/>
    </xf>
    <xf numFmtId="4" fontId="81" fillId="6" borderId="24" xfId="56" applyNumberFormat="1" applyFill="1" applyBorder="1" applyAlignment="1">
      <alignment wrapText="1"/>
      <protection/>
    </xf>
    <xf numFmtId="0" fontId="0" fillId="0" borderId="108" xfId="0" applyBorder="1" applyAlignment="1">
      <alignment wrapText="1"/>
    </xf>
    <xf numFmtId="0" fontId="0" fillId="0" borderId="109" xfId="0" applyBorder="1" applyAlignment="1">
      <alignment wrapText="1"/>
    </xf>
    <xf numFmtId="4" fontId="81" fillId="6" borderId="25" xfId="56" applyNumberFormat="1" applyFill="1" applyBorder="1" applyAlignment="1">
      <alignment wrapText="1"/>
      <protection/>
    </xf>
    <xf numFmtId="0" fontId="0" fillId="0" borderId="22" xfId="0" applyBorder="1" applyAlignment="1">
      <alignment wrapText="1"/>
    </xf>
    <xf numFmtId="0" fontId="0" fillId="0" borderId="110" xfId="0" applyBorder="1" applyAlignment="1">
      <alignment wrapText="1"/>
    </xf>
    <xf numFmtId="4" fontId="81" fillId="6" borderId="87" xfId="56" applyNumberFormat="1" applyFill="1" applyBorder="1" applyAlignment="1">
      <alignment/>
      <protection/>
    </xf>
    <xf numFmtId="0" fontId="0" fillId="0" borderId="20" xfId="0" applyBorder="1" applyAlignment="1">
      <alignment/>
    </xf>
    <xf numFmtId="0" fontId="0" fillId="0" borderId="111" xfId="0" applyBorder="1" applyAlignment="1">
      <alignment/>
    </xf>
    <xf numFmtId="0" fontId="101" fillId="42" borderId="49" xfId="56" applyFont="1" applyFill="1" applyBorder="1" applyAlignment="1">
      <alignment horizontal="center"/>
      <protection/>
    </xf>
    <xf numFmtId="0" fontId="101" fillId="42" borderId="50" xfId="56" applyFont="1" applyFill="1" applyBorder="1" applyAlignment="1">
      <alignment horizontal="center"/>
      <protection/>
    </xf>
    <xf numFmtId="0" fontId="101" fillId="42" borderId="28" xfId="56" applyFont="1" applyFill="1" applyBorder="1" applyAlignment="1">
      <alignment horizontal="center"/>
      <protection/>
    </xf>
    <xf numFmtId="0" fontId="101" fillId="42" borderId="29" xfId="56" applyFont="1" applyFill="1" applyBorder="1" applyAlignment="1">
      <alignment horizontal="center"/>
      <protection/>
    </xf>
    <xf numFmtId="0" fontId="101" fillId="42" borderId="74" xfId="56" applyFont="1" applyFill="1" applyBorder="1" applyAlignment="1">
      <alignment horizontal="center"/>
      <protection/>
    </xf>
    <xf numFmtId="0" fontId="102" fillId="42" borderId="49" xfId="56" applyFont="1" applyFill="1" applyBorder="1" applyAlignment="1">
      <alignment horizontal="center"/>
      <protection/>
    </xf>
    <xf numFmtId="0" fontId="102" fillId="42" borderId="50" xfId="56" applyFont="1" applyFill="1" applyBorder="1" applyAlignment="1">
      <alignment horizontal="center"/>
      <protection/>
    </xf>
    <xf numFmtId="0" fontId="102" fillId="42" borderId="28" xfId="56" applyFont="1" applyFill="1" applyBorder="1" applyAlignment="1">
      <alignment/>
      <protection/>
    </xf>
    <xf numFmtId="0" fontId="102" fillId="42" borderId="29" xfId="56" applyFont="1" applyFill="1" applyBorder="1" applyAlignment="1">
      <alignment/>
      <protection/>
    </xf>
    <xf numFmtId="0" fontId="102" fillId="42" borderId="74" xfId="56" applyFont="1" applyFill="1" applyBorder="1" applyAlignment="1">
      <alignment/>
      <protection/>
    </xf>
    <xf numFmtId="0" fontId="81" fillId="40" borderId="14" xfId="56" applyFill="1" applyBorder="1" applyAlignment="1">
      <alignment horizontal="left"/>
      <protection/>
    </xf>
    <xf numFmtId="0" fontId="81" fillId="40" borderId="15" xfId="56" applyFill="1" applyBorder="1" applyAlignment="1">
      <alignment horizontal="left"/>
      <protection/>
    </xf>
    <xf numFmtId="0" fontId="81" fillId="40" borderId="68" xfId="56" applyFill="1" applyBorder="1" applyAlignment="1">
      <alignment horizontal="left"/>
      <protection/>
    </xf>
    <xf numFmtId="187" fontId="81" fillId="40" borderId="25" xfId="56" applyNumberFormat="1" applyFill="1" applyBorder="1" applyAlignment="1">
      <alignment/>
      <protection/>
    </xf>
    <xf numFmtId="187" fontId="81" fillId="40" borderId="22" xfId="56" applyNumberFormat="1" applyFill="1" applyBorder="1" applyAlignment="1">
      <alignment/>
      <protection/>
    </xf>
    <xf numFmtId="183" fontId="81" fillId="40" borderId="22" xfId="56" applyNumberFormat="1" applyFill="1" applyBorder="1" applyAlignment="1">
      <alignment horizontal="left"/>
      <protection/>
    </xf>
    <xf numFmtId="183" fontId="81" fillId="40" borderId="94" xfId="56" applyNumberFormat="1" applyFill="1" applyBorder="1" applyAlignment="1">
      <alignment horizontal="left"/>
      <protection/>
    </xf>
    <xf numFmtId="0" fontId="81" fillId="40" borderId="25" xfId="56" applyFill="1" applyBorder="1" applyAlignment="1">
      <alignment horizontal="left"/>
      <protection/>
    </xf>
    <xf numFmtId="0" fontId="81" fillId="40" borderId="22" xfId="56" applyFill="1" applyBorder="1" applyAlignment="1">
      <alignment horizontal="left"/>
      <protection/>
    </xf>
    <xf numFmtId="0" fontId="81" fillId="40" borderId="94" xfId="56" applyFill="1" applyBorder="1" applyAlignment="1">
      <alignment horizontal="left"/>
      <protection/>
    </xf>
    <xf numFmtId="0" fontId="81" fillId="40" borderId="25" xfId="56" applyFill="1" applyBorder="1" applyAlignment="1">
      <alignment horizontal="left" wrapText="1"/>
      <protection/>
    </xf>
    <xf numFmtId="0" fontId="81" fillId="40" borderId="22" xfId="56" applyFill="1" applyBorder="1" applyAlignment="1">
      <alignment horizontal="left" wrapText="1"/>
      <protection/>
    </xf>
    <xf numFmtId="0" fontId="81" fillId="40" borderId="94" xfId="56" applyFill="1" applyBorder="1" applyAlignment="1">
      <alignment horizontal="left" wrapText="1"/>
      <protection/>
    </xf>
    <xf numFmtId="0" fontId="81" fillId="40" borderId="14" xfId="56" applyFill="1" applyBorder="1" applyAlignment="1">
      <alignment/>
      <protection/>
    </xf>
    <xf numFmtId="0" fontId="81" fillId="40" borderId="68" xfId="56" applyFill="1" applyBorder="1" applyAlignment="1">
      <alignment/>
      <protection/>
    </xf>
    <xf numFmtId="0" fontId="81" fillId="40" borderId="25" xfId="56" applyFill="1" applyBorder="1" applyAlignment="1">
      <alignment wrapText="1"/>
      <protection/>
    </xf>
    <xf numFmtId="0" fontId="81" fillId="40" borderId="22" xfId="56" applyFill="1" applyBorder="1" applyAlignment="1">
      <alignment wrapText="1"/>
      <protection/>
    </xf>
    <xf numFmtId="0" fontId="81" fillId="40" borderId="94" xfId="56" applyFill="1" applyBorder="1" applyAlignment="1">
      <alignment wrapText="1"/>
      <protection/>
    </xf>
    <xf numFmtId="0" fontId="81" fillId="6" borderId="24" xfId="56" applyFill="1" applyBorder="1" applyAlignment="1">
      <alignment wrapText="1"/>
      <protection/>
    </xf>
    <xf numFmtId="0" fontId="81" fillId="6" borderId="87" xfId="56" applyFill="1" applyBorder="1" applyAlignment="1">
      <alignment/>
      <protection/>
    </xf>
    <xf numFmtId="0" fontId="103" fillId="6" borderId="23" xfId="56" applyFont="1" applyFill="1" applyBorder="1" applyAlignment="1">
      <alignment wrapText="1"/>
      <protection/>
    </xf>
    <xf numFmtId="0" fontId="0" fillId="0" borderId="79" xfId="0" applyBorder="1" applyAlignment="1">
      <alignment wrapText="1"/>
    </xf>
    <xf numFmtId="0" fontId="81" fillId="6" borderId="25" xfId="56" applyFill="1" applyBorder="1" applyAlignment="1">
      <alignment wrapText="1"/>
      <protection/>
    </xf>
    <xf numFmtId="0" fontId="4" fillId="37" borderId="70" xfId="0" applyFont="1" applyFill="1" applyBorder="1" applyAlignment="1" applyProtection="1">
      <alignment horizontal="right" vertical="center"/>
      <protection/>
    </xf>
    <xf numFmtId="0" fontId="4" fillId="37" borderId="11" xfId="0" applyFont="1" applyFill="1" applyBorder="1" applyAlignment="1" applyProtection="1">
      <alignment horizontal="right" vertical="center"/>
      <protection/>
    </xf>
    <xf numFmtId="0" fontId="4" fillId="37" borderId="69" xfId="0" applyFont="1" applyFill="1" applyBorder="1" applyAlignment="1" applyProtection="1">
      <alignment horizontal="right" vertical="center"/>
      <protection/>
    </xf>
    <xf numFmtId="0" fontId="4" fillId="37" borderId="13" xfId="0" applyFont="1" applyFill="1" applyBorder="1" applyAlignment="1" applyProtection="1">
      <alignment horizontal="right" vertical="center"/>
      <protection/>
    </xf>
    <xf numFmtId="0" fontId="11" fillId="36" borderId="12" xfId="0" applyFont="1" applyFill="1" applyBorder="1" applyAlignment="1" applyProtection="1">
      <alignment horizontal="center" textRotation="90"/>
      <protection/>
    </xf>
    <xf numFmtId="0" fontId="11" fillId="36" borderId="12" xfId="0" applyFont="1" applyFill="1" applyBorder="1" applyAlignment="1" applyProtection="1">
      <alignment horizontal="center" textRotation="90"/>
      <protection/>
    </xf>
    <xf numFmtId="172" fontId="9" fillId="39" borderId="112" xfId="45" applyNumberFormat="1" applyFont="1" applyFill="1" applyBorder="1" applyAlignment="1" applyProtection="1">
      <alignment vertical="center"/>
      <protection/>
    </xf>
    <xf numFmtId="172" fontId="9" fillId="39" borderId="42" xfId="45" applyNumberFormat="1" applyFont="1" applyFill="1" applyBorder="1" applyAlignment="1" applyProtection="1">
      <alignment vertical="center"/>
      <protection/>
    </xf>
    <xf numFmtId="0" fontId="27" fillId="36" borderId="16" xfId="57" applyFont="1" applyFill="1" applyBorder="1" applyAlignment="1" applyProtection="1">
      <alignment horizontal="center"/>
      <protection/>
    </xf>
    <xf numFmtId="0" fontId="27" fillId="36" borderId="0" xfId="57" applyFont="1" applyFill="1" applyBorder="1" applyAlignment="1" applyProtection="1">
      <alignment horizontal="center"/>
      <protection/>
    </xf>
    <xf numFmtId="0" fontId="27" fillId="36" borderId="12" xfId="57" applyFont="1" applyFill="1" applyBorder="1" applyAlignment="1" applyProtection="1">
      <alignment horizontal="center"/>
      <protection/>
    </xf>
    <xf numFmtId="0" fontId="19" fillId="36" borderId="16" xfId="57" applyFont="1" applyFill="1" applyBorder="1" applyAlignment="1" applyProtection="1">
      <alignment horizontal="center"/>
      <protection/>
    </xf>
    <xf numFmtId="0" fontId="19" fillId="36" borderId="0" xfId="57" applyFont="1" applyFill="1" applyBorder="1" applyAlignment="1" applyProtection="1">
      <alignment horizontal="center"/>
      <protection/>
    </xf>
    <xf numFmtId="0" fontId="19" fillId="36" borderId="12" xfId="57" applyFont="1" applyFill="1" applyBorder="1" applyAlignment="1" applyProtection="1">
      <alignment horizontal="center"/>
      <protection/>
    </xf>
    <xf numFmtId="0" fontId="14" fillId="39" borderId="58" xfId="57" applyFont="1" applyFill="1" applyBorder="1" applyAlignment="1" applyProtection="1">
      <alignment horizontal="left" vertical="center" wrapText="1"/>
      <protection/>
    </xf>
    <xf numFmtId="0" fontId="14" fillId="39" borderId="54" xfId="57" applyFont="1" applyFill="1" applyBorder="1" applyAlignment="1" applyProtection="1">
      <alignment horizontal="left" vertical="center" wrapText="1"/>
      <protection/>
    </xf>
    <xf numFmtId="0" fontId="14" fillId="39" borderId="113" xfId="57" applyFont="1" applyFill="1" applyBorder="1" applyAlignment="1" applyProtection="1">
      <alignment horizontal="left" vertical="center" wrapText="1"/>
      <protection/>
    </xf>
    <xf numFmtId="0" fontId="14" fillId="39" borderId="32" xfId="57" applyFont="1" applyFill="1" applyBorder="1" applyAlignment="1" applyProtection="1">
      <alignment horizontal="left" vertical="center" wrapText="1"/>
      <protection/>
    </xf>
    <xf numFmtId="0" fontId="14" fillId="39" borderId="21" xfId="57" applyFont="1" applyFill="1" applyBorder="1" applyAlignment="1" applyProtection="1">
      <alignment horizontal="left" vertical="center" wrapText="1"/>
      <protection/>
    </xf>
    <xf numFmtId="0" fontId="14" fillId="39" borderId="33" xfId="57" applyFont="1" applyFill="1" applyBorder="1" applyAlignment="1" applyProtection="1">
      <alignment horizontal="left" vertical="center" wrapText="1"/>
      <protection/>
    </xf>
    <xf numFmtId="172" fontId="9" fillId="39" borderId="114" xfId="45" applyNumberFormat="1" applyFont="1" applyFill="1" applyBorder="1" applyAlignment="1" applyProtection="1">
      <alignment vertical="center"/>
      <protection/>
    </xf>
    <xf numFmtId="0" fontId="7" fillId="37" borderId="95" xfId="57" applyNumberFormat="1" applyFont="1" applyFill="1" applyBorder="1" applyAlignment="1" applyProtection="1">
      <alignment horizontal="left" vertical="center" wrapText="1"/>
      <protection/>
    </xf>
    <xf numFmtId="0" fontId="7" fillId="37" borderId="115" xfId="57" applyNumberFormat="1" applyFont="1" applyFill="1" applyBorder="1" applyAlignment="1" applyProtection="1">
      <alignment horizontal="left" vertical="center" wrapText="1"/>
      <protection/>
    </xf>
    <xf numFmtId="0" fontId="7" fillId="37" borderId="96" xfId="57" applyNumberFormat="1" applyFont="1" applyFill="1" applyBorder="1" applyAlignment="1" applyProtection="1">
      <alignment horizontal="left" vertical="center" wrapText="1"/>
      <protection/>
    </xf>
    <xf numFmtId="0" fontId="50" fillId="36" borderId="0" xfId="0" applyFont="1" applyFill="1" applyBorder="1" applyAlignment="1" applyProtection="1">
      <alignment horizontal="left"/>
      <protection/>
    </xf>
    <xf numFmtId="0" fontId="19" fillId="35" borderId="16" xfId="57" applyFont="1" applyFill="1" applyBorder="1" applyAlignment="1" applyProtection="1">
      <alignment horizontal="center"/>
      <protection/>
    </xf>
    <xf numFmtId="0" fontId="19" fillId="35" borderId="0" xfId="57" applyFont="1" applyFill="1" applyBorder="1" applyAlignment="1" applyProtection="1">
      <alignment horizontal="center"/>
      <protection/>
    </xf>
    <xf numFmtId="0" fontId="27" fillId="36" borderId="16" xfId="57" applyFont="1" applyFill="1" applyBorder="1" applyAlignment="1" applyProtection="1">
      <alignment horizontal="center" vertical="center"/>
      <protection/>
    </xf>
    <xf numFmtId="0" fontId="27" fillId="36" borderId="0" xfId="57" applyFont="1" applyFill="1" applyBorder="1" applyAlignment="1" applyProtection="1">
      <alignment horizontal="center" vertical="center"/>
      <protection/>
    </xf>
    <xf numFmtId="0" fontId="27" fillId="36" borderId="12" xfId="57" applyFont="1" applyFill="1" applyBorder="1" applyAlignment="1" applyProtection="1">
      <alignment horizontal="center" vertical="center"/>
      <protection/>
    </xf>
    <xf numFmtId="0" fontId="19" fillId="36" borderId="16" xfId="57" applyFont="1" applyFill="1" applyBorder="1" applyAlignment="1" applyProtection="1">
      <alignment horizontal="center" vertical="center"/>
      <protection/>
    </xf>
    <xf numFmtId="0" fontId="19" fillId="36" borderId="0" xfId="57" applyFont="1" applyFill="1" applyBorder="1" applyAlignment="1" applyProtection="1">
      <alignment horizontal="center" vertical="center"/>
      <protection/>
    </xf>
    <xf numFmtId="0" fontId="19" fillId="36" borderId="12" xfId="57" applyFont="1" applyFill="1" applyBorder="1" applyAlignment="1" applyProtection="1">
      <alignment horizontal="center" vertical="center"/>
      <protection/>
    </xf>
    <xf numFmtId="0" fontId="3" fillId="36" borderId="0" xfId="57" applyFont="1" applyFill="1" applyBorder="1" applyAlignment="1" applyProtection="1">
      <alignment horizontal="right" vertical="center" wrapText="1"/>
      <protection/>
    </xf>
    <xf numFmtId="0" fontId="4" fillId="37" borderId="48" xfId="57" applyFont="1" applyFill="1" applyBorder="1" applyAlignment="1" applyProtection="1">
      <alignment horizontal="right" vertical="center"/>
      <protection/>
    </xf>
    <xf numFmtId="0" fontId="4" fillId="37" borderId="49" xfId="57" applyFont="1" applyFill="1" applyBorder="1" applyAlignment="1" applyProtection="1">
      <alignment horizontal="right" vertical="center"/>
      <protection/>
    </xf>
    <xf numFmtId="0" fontId="4" fillId="37" borderId="106" xfId="57" applyFont="1" applyFill="1" applyBorder="1" applyAlignment="1" applyProtection="1">
      <alignment horizontal="right" vertical="center"/>
      <protection/>
    </xf>
    <xf numFmtId="0" fontId="4" fillId="37" borderId="116" xfId="57" applyFont="1" applyFill="1" applyBorder="1" applyAlignment="1" applyProtection="1">
      <alignment horizontal="right" vertical="center"/>
      <protection/>
    </xf>
    <xf numFmtId="0" fontId="4" fillId="37" borderId="21" xfId="57" applyFont="1" applyFill="1" applyBorder="1" applyAlignment="1" applyProtection="1">
      <alignment horizontal="right" vertical="center"/>
      <protection/>
    </xf>
    <xf numFmtId="0" fontId="4" fillId="37" borderId="33" xfId="57" applyFont="1" applyFill="1" applyBorder="1" applyAlignment="1" applyProtection="1">
      <alignment horizontal="right" vertical="center"/>
      <protection/>
    </xf>
    <xf numFmtId="0" fontId="6" fillId="37" borderId="69" xfId="57" applyFont="1" applyFill="1" applyBorder="1" applyAlignment="1" applyProtection="1">
      <alignment horizontal="center" wrapText="1"/>
      <protection/>
    </xf>
    <xf numFmtId="0" fontId="6" fillId="37" borderId="87" xfId="57" applyFont="1" applyFill="1" applyBorder="1" applyAlignment="1" applyProtection="1">
      <alignment horizontal="center" wrapText="1"/>
      <protection/>
    </xf>
    <xf numFmtId="0" fontId="6" fillId="37" borderId="41" xfId="57" applyFont="1" applyFill="1" applyBorder="1" applyAlignment="1" applyProtection="1">
      <alignment horizontal="center" wrapText="1"/>
      <protection/>
    </xf>
    <xf numFmtId="0" fontId="7" fillId="37" borderId="95" xfId="57" applyFont="1" applyFill="1" applyBorder="1" applyAlignment="1" applyProtection="1">
      <alignment horizontal="left" vertical="center" wrapText="1"/>
      <protection/>
    </xf>
    <xf numFmtId="0" fontId="7" fillId="37" borderId="115" xfId="57" applyFont="1" applyFill="1" applyBorder="1" applyAlignment="1" applyProtection="1">
      <alignment horizontal="left" vertical="center" wrapText="1"/>
      <protection/>
    </xf>
    <xf numFmtId="0" fontId="7" fillId="37" borderId="96" xfId="57" applyFont="1" applyFill="1" applyBorder="1" applyAlignment="1" applyProtection="1">
      <alignment horizontal="left" vertical="center" wrapText="1"/>
      <protection/>
    </xf>
    <xf numFmtId="0" fontId="24" fillId="37" borderId="58" xfId="0" applyFont="1" applyFill="1" applyBorder="1" applyAlignment="1" applyProtection="1">
      <alignment horizontal="center" wrapText="1"/>
      <protection/>
    </xf>
    <xf numFmtId="0" fontId="24" fillId="37" borderId="54" xfId="0" applyFont="1" applyFill="1" applyBorder="1" applyAlignment="1" applyProtection="1">
      <alignment horizontal="center" wrapText="1"/>
      <protection/>
    </xf>
    <xf numFmtId="0" fontId="24" fillId="37" borderId="55" xfId="0" applyFont="1" applyFill="1" applyBorder="1" applyAlignment="1" applyProtection="1">
      <alignment horizontal="center" wrapText="1"/>
      <protection/>
    </xf>
    <xf numFmtId="0" fontId="24" fillId="37" borderId="32" xfId="0" applyFont="1" applyFill="1" applyBorder="1" applyAlignment="1" applyProtection="1">
      <alignment horizontal="center" wrapText="1"/>
      <protection/>
    </xf>
    <xf numFmtId="0" fontId="24" fillId="37" borderId="21" xfId="0" applyFont="1" applyFill="1" applyBorder="1" applyAlignment="1" applyProtection="1">
      <alignment horizontal="center" wrapText="1"/>
      <protection/>
    </xf>
    <xf numFmtId="0" fontId="24" fillId="37" borderId="46" xfId="0" applyFont="1" applyFill="1" applyBorder="1" applyAlignment="1" applyProtection="1">
      <alignment horizontal="center" wrapText="1"/>
      <protection/>
    </xf>
    <xf numFmtId="0" fontId="6" fillId="37" borderId="25" xfId="57" applyFont="1" applyFill="1" applyBorder="1" applyAlignment="1" applyProtection="1">
      <alignment horizontal="center"/>
      <protection/>
    </xf>
    <xf numFmtId="0" fontId="6" fillId="37" borderId="117" xfId="57" applyFont="1" applyFill="1" applyBorder="1" applyAlignment="1" applyProtection="1">
      <alignment horizontal="center"/>
      <protection/>
    </xf>
    <xf numFmtId="0" fontId="22" fillId="38" borderId="48" xfId="57" applyFont="1" applyFill="1" applyBorder="1" applyAlignment="1" applyProtection="1">
      <alignment horizontal="right" vertical="center" wrapText="1"/>
      <protection/>
    </xf>
    <xf numFmtId="0" fontId="22" fillId="38" borderId="49" xfId="57" applyFont="1" applyFill="1" applyBorder="1" applyAlignment="1" applyProtection="1">
      <alignment horizontal="right" vertical="center"/>
      <protection/>
    </xf>
    <xf numFmtId="0" fontId="22" fillId="38" borderId="28" xfId="57" applyFont="1" applyFill="1" applyBorder="1" applyAlignment="1" applyProtection="1">
      <alignment horizontal="right" vertical="center"/>
      <protection/>
    </xf>
    <xf numFmtId="0" fontId="22" fillId="38" borderId="29" xfId="57" applyFont="1" applyFill="1" applyBorder="1" applyAlignment="1" applyProtection="1">
      <alignment horizontal="right" vertical="center"/>
      <protection/>
    </xf>
    <xf numFmtId="172" fontId="9" fillId="34" borderId="44" xfId="45" applyNumberFormat="1" applyFont="1" applyFill="1" applyBorder="1" applyAlignment="1" applyProtection="1">
      <alignment vertical="center"/>
      <protection locked="0"/>
    </xf>
    <xf numFmtId="172" fontId="9" fillId="34" borderId="42" xfId="45" applyNumberFormat="1" applyFont="1" applyFill="1" applyBorder="1" applyAlignment="1" applyProtection="1">
      <alignment vertical="center"/>
      <protection locked="0"/>
    </xf>
    <xf numFmtId="0" fontId="5" fillId="36" borderId="118" xfId="57" applyFont="1" applyFill="1" applyBorder="1" applyAlignment="1" applyProtection="1">
      <alignment horizontal="center" vertical="top"/>
      <protection/>
    </xf>
    <xf numFmtId="0" fontId="5" fillId="36" borderId="119" xfId="57" applyFont="1" applyFill="1" applyBorder="1" applyAlignment="1" applyProtection="1">
      <alignment horizontal="center" vertical="top"/>
      <protection/>
    </xf>
    <xf numFmtId="0" fontId="5" fillId="36" borderId="16" xfId="57" applyFont="1" applyFill="1" applyBorder="1" applyAlignment="1" applyProtection="1">
      <alignment horizontal="center" vertical="top"/>
      <protection/>
    </xf>
    <xf numFmtId="0" fontId="5" fillId="36" borderId="0" xfId="57" applyFont="1" applyFill="1" applyBorder="1" applyAlignment="1" applyProtection="1">
      <alignment horizontal="center" vertical="top"/>
      <protection/>
    </xf>
    <xf numFmtId="0" fontId="14" fillId="34" borderId="58" xfId="57" applyFont="1" applyFill="1" applyBorder="1" applyAlignment="1" applyProtection="1">
      <alignment horizontal="left" vertical="center" wrapText="1"/>
      <protection locked="0"/>
    </xf>
    <xf numFmtId="0" fontId="14" fillId="34" borderId="54" xfId="57" applyFont="1" applyFill="1" applyBorder="1" applyAlignment="1" applyProtection="1">
      <alignment horizontal="left" vertical="center" wrapText="1"/>
      <protection locked="0"/>
    </xf>
    <xf numFmtId="0" fontId="14" fillId="34" borderId="120" xfId="57" applyFont="1" applyFill="1" applyBorder="1" applyAlignment="1" applyProtection="1">
      <alignment horizontal="left" vertical="center" wrapText="1"/>
      <protection locked="0"/>
    </xf>
    <xf numFmtId="0" fontId="6" fillId="37" borderId="90" xfId="57" applyFont="1" applyFill="1" applyBorder="1" applyAlignment="1" applyProtection="1">
      <alignment horizontal="center" wrapText="1"/>
      <protection/>
    </xf>
    <xf numFmtId="0" fontId="6" fillId="37" borderId="31" xfId="57" applyFont="1" applyFill="1" applyBorder="1" applyAlignment="1" applyProtection="1">
      <alignment horizontal="center" wrapText="1"/>
      <protection/>
    </xf>
    <xf numFmtId="0" fontId="6" fillId="37" borderId="121" xfId="57" applyFont="1" applyFill="1" applyBorder="1" applyAlignment="1" applyProtection="1">
      <alignment horizontal="center" wrapText="1"/>
      <protection/>
    </xf>
    <xf numFmtId="172" fontId="9" fillId="34" borderId="114" xfId="45" applyNumberFormat="1" applyFont="1" applyFill="1" applyBorder="1" applyAlignment="1" applyProtection="1">
      <alignment vertical="center"/>
      <protection locked="0"/>
    </xf>
    <xf numFmtId="172" fontId="9" fillId="34" borderId="43" xfId="45" applyNumberFormat="1" applyFont="1" applyFill="1" applyBorder="1" applyAlignment="1" applyProtection="1">
      <alignment vertical="center"/>
      <protection locked="0"/>
    </xf>
    <xf numFmtId="172" fontId="9" fillId="34" borderId="41" xfId="45" applyNumberFormat="1" applyFont="1" applyFill="1" applyBorder="1" applyAlignment="1" applyProtection="1">
      <alignment vertical="center"/>
      <protection locked="0"/>
    </xf>
    <xf numFmtId="174" fontId="28" fillId="36" borderId="0" xfId="57" applyNumberFormat="1" applyFont="1" applyFill="1" applyBorder="1" applyAlignment="1" applyProtection="1">
      <alignment horizontal="left" vertical="top"/>
      <protection/>
    </xf>
    <xf numFmtId="0" fontId="4" fillId="37" borderId="91" xfId="57" applyFont="1" applyFill="1" applyBorder="1" applyAlignment="1" applyProtection="1">
      <alignment horizontal="right" vertical="center"/>
      <protection/>
    </xf>
    <xf numFmtId="0" fontId="4" fillId="37" borderId="15" xfId="57" applyFont="1" applyFill="1" applyBorder="1" applyAlignment="1" applyProtection="1">
      <alignment horizontal="right" vertical="center"/>
      <protection/>
    </xf>
    <xf numFmtId="0" fontId="4" fillId="37" borderId="68" xfId="57" applyFont="1" applyFill="1" applyBorder="1" applyAlignment="1" applyProtection="1">
      <alignment horizontal="right" vertical="center"/>
      <protection/>
    </xf>
    <xf numFmtId="0" fontId="0" fillId="36" borderId="0" xfId="0" applyFill="1" applyBorder="1" applyAlignment="1" applyProtection="1">
      <alignment horizontal="center" textRotation="45"/>
      <protection/>
    </xf>
    <xf numFmtId="165" fontId="31" fillId="37" borderId="40" xfId="0" applyNumberFormat="1" applyFont="1" applyFill="1" applyBorder="1" applyAlignment="1" applyProtection="1">
      <alignment horizontal="left" vertical="center"/>
      <protection/>
    </xf>
    <xf numFmtId="165" fontId="31" fillId="37" borderId="46" xfId="0" applyNumberFormat="1" applyFont="1" applyFill="1" applyBorder="1" applyAlignment="1" applyProtection="1">
      <alignment horizontal="left" vertical="center"/>
      <protection/>
    </xf>
    <xf numFmtId="0" fontId="23" fillId="36" borderId="122" xfId="0" applyFont="1" applyFill="1" applyBorder="1" applyAlignment="1" applyProtection="1">
      <alignment horizontal="left" wrapText="1"/>
      <protection/>
    </xf>
    <xf numFmtId="0" fontId="23" fillId="36" borderId="49" xfId="0" applyFont="1" applyFill="1" applyBorder="1" applyAlignment="1" applyProtection="1">
      <alignment horizontal="left" wrapText="1"/>
      <protection/>
    </xf>
    <xf numFmtId="0" fontId="23" fillId="36" borderId="123" xfId="0" applyFont="1" applyFill="1" applyBorder="1" applyAlignment="1" applyProtection="1">
      <alignment horizontal="left" wrapText="1"/>
      <protection/>
    </xf>
    <xf numFmtId="0" fontId="23" fillId="36" borderId="16" xfId="0" applyFont="1" applyFill="1" applyBorder="1" applyAlignment="1" applyProtection="1">
      <alignment horizontal="left" wrapText="1"/>
      <protection/>
    </xf>
    <xf numFmtId="0" fontId="23" fillId="36" borderId="0" xfId="0" applyFont="1" applyFill="1" applyBorder="1" applyAlignment="1" applyProtection="1">
      <alignment horizontal="left" wrapText="1"/>
      <protection/>
    </xf>
    <xf numFmtId="0" fontId="23" fillId="36" borderId="56" xfId="0" applyFont="1" applyFill="1" applyBorder="1" applyAlignment="1" applyProtection="1">
      <alignment horizontal="left" wrapText="1"/>
      <protection/>
    </xf>
    <xf numFmtId="172" fontId="9" fillId="34" borderId="43" xfId="45" applyNumberFormat="1" applyFont="1" applyFill="1" applyBorder="1" applyAlignment="1" applyProtection="1">
      <alignment vertical="center"/>
      <protection locked="0"/>
    </xf>
    <xf numFmtId="0" fontId="4" fillId="37" borderId="70" xfId="57" applyFont="1" applyFill="1" applyBorder="1" applyAlignment="1" applyProtection="1">
      <alignment horizontal="right" vertical="center"/>
      <protection/>
    </xf>
    <xf numFmtId="0" fontId="4" fillId="37" borderId="11" xfId="57" applyFont="1" applyFill="1" applyBorder="1" applyAlignment="1" applyProtection="1">
      <alignment horizontal="right" vertical="center"/>
      <protection/>
    </xf>
    <xf numFmtId="165" fontId="30" fillId="38" borderId="123" xfId="0" applyNumberFormat="1" applyFont="1" applyFill="1" applyBorder="1" applyAlignment="1" applyProtection="1">
      <alignment horizontal="center" vertical="center"/>
      <protection/>
    </xf>
    <xf numFmtId="165" fontId="30" fillId="38" borderId="39" xfId="0" applyNumberFormat="1" applyFont="1" applyFill="1" applyBorder="1" applyAlignment="1" applyProtection="1">
      <alignment horizontal="center" vertical="center"/>
      <protection/>
    </xf>
    <xf numFmtId="0" fontId="46" fillId="35" borderId="124" xfId="57" applyFont="1" applyFill="1" applyBorder="1" applyAlignment="1" applyProtection="1">
      <alignment horizontal="left" vertical="center"/>
      <protection/>
    </xf>
    <xf numFmtId="0" fontId="46" fillId="35" borderId="125" xfId="57" applyFont="1" applyFill="1" applyBorder="1" applyAlignment="1" applyProtection="1">
      <alignment horizontal="left" vertical="center"/>
      <protection/>
    </xf>
    <xf numFmtId="0" fontId="46" fillId="35" borderId="126" xfId="57" applyFont="1" applyFill="1" applyBorder="1" applyAlignment="1" applyProtection="1">
      <alignment horizontal="left" vertical="center"/>
      <protection/>
    </xf>
    <xf numFmtId="0" fontId="46" fillId="35" borderId="16" xfId="57" applyFont="1" applyFill="1" applyBorder="1" applyAlignment="1" applyProtection="1">
      <alignment horizontal="left" vertical="center"/>
      <protection/>
    </xf>
    <xf numFmtId="0" fontId="46" fillId="35" borderId="0" xfId="57" applyFont="1" applyFill="1" applyBorder="1" applyAlignment="1" applyProtection="1">
      <alignment horizontal="left" vertical="center"/>
      <protection/>
    </xf>
    <xf numFmtId="0" fontId="46" fillId="35" borderId="47" xfId="57" applyFont="1" applyFill="1" applyBorder="1" applyAlignment="1" applyProtection="1">
      <alignment horizontal="left" vertical="center"/>
      <protection/>
    </xf>
    <xf numFmtId="0" fontId="45" fillId="38" borderId="58" xfId="0" applyFont="1" applyFill="1" applyBorder="1" applyAlignment="1" applyProtection="1">
      <alignment horizontal="left"/>
      <protection/>
    </xf>
    <xf numFmtId="0" fontId="45" fillId="38" borderId="54" xfId="0" applyFont="1" applyFill="1" applyBorder="1" applyAlignment="1" applyProtection="1">
      <alignment horizontal="left"/>
      <protection/>
    </xf>
    <xf numFmtId="0" fontId="45" fillId="38" borderId="55" xfId="0" applyFont="1" applyFill="1" applyBorder="1" applyAlignment="1" applyProtection="1">
      <alignment horizontal="left"/>
      <protection/>
    </xf>
    <xf numFmtId="0" fontId="45" fillId="38" borderId="16" xfId="0" applyFont="1" applyFill="1" applyBorder="1" applyAlignment="1" applyProtection="1">
      <alignment horizontal="left"/>
      <protection/>
    </xf>
    <xf numFmtId="0" fontId="45" fillId="38" borderId="0" xfId="0" applyFont="1" applyFill="1" applyBorder="1" applyAlignment="1" applyProtection="1">
      <alignment horizontal="left"/>
      <protection/>
    </xf>
    <xf numFmtId="0" fontId="45" fillId="38" borderId="56" xfId="0" applyFont="1" applyFill="1" applyBorder="1" applyAlignment="1" applyProtection="1">
      <alignment horizontal="left"/>
      <protection/>
    </xf>
    <xf numFmtId="165" fontId="30" fillId="38" borderId="49" xfId="0" applyNumberFormat="1" applyFont="1" applyFill="1" applyBorder="1" applyAlignment="1" applyProtection="1">
      <alignment horizontal="center" vertical="center"/>
      <protection/>
    </xf>
    <xf numFmtId="165" fontId="30" fillId="38" borderId="29" xfId="0" applyNumberFormat="1" applyFont="1" applyFill="1" applyBorder="1" applyAlignment="1" applyProtection="1">
      <alignment horizontal="center" vertical="center"/>
      <protection/>
    </xf>
    <xf numFmtId="165" fontId="30" fillId="38" borderId="123" xfId="0" applyNumberFormat="1" applyFont="1" applyFill="1" applyBorder="1" applyAlignment="1" applyProtection="1">
      <alignment horizontal="left" vertical="center"/>
      <protection/>
    </xf>
    <xf numFmtId="165" fontId="30" fillId="38" borderId="39" xfId="0" applyNumberFormat="1" applyFont="1" applyFill="1" applyBorder="1" applyAlignment="1" applyProtection="1">
      <alignment horizontal="left" vertical="center"/>
      <protection/>
    </xf>
    <xf numFmtId="0" fontId="13" fillId="37" borderId="87" xfId="0" applyFont="1" applyFill="1" applyBorder="1" applyAlignment="1" applyProtection="1">
      <alignment horizontal="left" vertical="center"/>
      <protection/>
    </xf>
    <xf numFmtId="0" fontId="13" fillId="37" borderId="20" xfId="0" applyFont="1" applyFill="1" applyBorder="1" applyAlignment="1" applyProtection="1">
      <alignment horizontal="left" vertical="center"/>
      <protection/>
    </xf>
    <xf numFmtId="0" fontId="13" fillId="37" borderId="127" xfId="0" applyFont="1" applyFill="1" applyBorder="1" applyAlignment="1" applyProtection="1">
      <alignment horizontal="left" vertical="center"/>
      <protection/>
    </xf>
    <xf numFmtId="0" fontId="3" fillId="37" borderId="14" xfId="57" applyFont="1" applyFill="1" applyBorder="1" applyAlignment="1" applyProtection="1">
      <alignment horizontal="right" vertical="center"/>
      <protection/>
    </xf>
    <xf numFmtId="0" fontId="0" fillId="0" borderId="32" xfId="0" applyBorder="1" applyAlignment="1" applyProtection="1">
      <alignment/>
      <protection/>
    </xf>
    <xf numFmtId="0" fontId="0" fillId="36" borderId="0" xfId="0" applyFont="1" applyFill="1" applyBorder="1" applyAlignment="1" applyProtection="1">
      <alignment horizontal="center" textRotation="45"/>
      <protection/>
    </xf>
    <xf numFmtId="0" fontId="3" fillId="37" borderId="14" xfId="57" applyFont="1" applyFill="1" applyBorder="1" applyAlignment="1" applyProtection="1">
      <alignment horizontal="left" vertical="center"/>
      <protection/>
    </xf>
    <xf numFmtId="0" fontId="3" fillId="37" borderId="32" xfId="57" applyFont="1" applyFill="1" applyBorder="1" applyAlignment="1" applyProtection="1">
      <alignment horizontal="left" vertical="center"/>
      <protection/>
    </xf>
    <xf numFmtId="49" fontId="23" fillId="38" borderId="49" xfId="0" applyNumberFormat="1" applyFont="1" applyFill="1" applyBorder="1" applyAlignment="1" applyProtection="1">
      <alignment horizontal="center" vertical="center"/>
      <protection/>
    </xf>
    <xf numFmtId="49" fontId="23" fillId="38" borderId="29" xfId="0" applyNumberFormat="1" applyFont="1" applyFill="1" applyBorder="1" applyAlignment="1" applyProtection="1">
      <alignment horizontal="center" vertical="center"/>
      <protection/>
    </xf>
    <xf numFmtId="0" fontId="0" fillId="39" borderId="58" xfId="0" applyFont="1" applyFill="1" applyBorder="1" applyAlignment="1" applyProtection="1">
      <alignment horizontal="left" vertical="top" wrapText="1"/>
      <protection/>
    </xf>
    <xf numFmtId="0" fontId="0" fillId="39" borderId="54" xfId="0" applyFont="1" applyFill="1" applyBorder="1" applyAlignment="1" applyProtection="1">
      <alignment horizontal="left" vertical="top" wrapText="1"/>
      <protection/>
    </xf>
    <xf numFmtId="0" fontId="0" fillId="39" borderId="55" xfId="0" applyFont="1" applyFill="1" applyBorder="1" applyAlignment="1" applyProtection="1">
      <alignment horizontal="left" vertical="top" wrapText="1"/>
      <protection/>
    </xf>
    <xf numFmtId="0" fontId="0" fillId="39" borderId="16" xfId="0" applyFont="1" applyFill="1" applyBorder="1" applyAlignment="1" applyProtection="1">
      <alignment horizontal="left" vertical="top" wrapText="1"/>
      <protection/>
    </xf>
    <xf numFmtId="0" fontId="0" fillId="39" borderId="0" xfId="0" applyFont="1" applyFill="1" applyBorder="1" applyAlignment="1" applyProtection="1">
      <alignment horizontal="left" vertical="top" wrapText="1"/>
      <protection/>
    </xf>
    <xf numFmtId="0" fontId="0" fillId="39" borderId="56" xfId="0" applyFont="1" applyFill="1" applyBorder="1" applyAlignment="1" applyProtection="1">
      <alignment horizontal="left" vertical="top" wrapText="1"/>
      <protection/>
    </xf>
    <xf numFmtId="0" fontId="0" fillId="39" borderId="32" xfId="0" applyFont="1" applyFill="1" applyBorder="1" applyAlignment="1" applyProtection="1">
      <alignment horizontal="left" vertical="top" wrapText="1"/>
      <protection/>
    </xf>
    <xf numFmtId="0" fontId="0" fillId="39" borderId="21" xfId="0" applyFont="1" applyFill="1" applyBorder="1" applyAlignment="1" applyProtection="1">
      <alignment horizontal="left" vertical="top" wrapText="1"/>
      <protection/>
    </xf>
    <xf numFmtId="0" fontId="0" fillId="39" borderId="46" xfId="0" applyFont="1" applyFill="1" applyBorder="1" applyAlignment="1" applyProtection="1">
      <alignment horizontal="left" vertical="top" wrapText="1"/>
      <protection/>
    </xf>
    <xf numFmtId="174" fontId="28" fillId="36" borderId="0" xfId="57" applyNumberFormat="1" applyFont="1" applyFill="1" applyBorder="1" applyAlignment="1" applyProtection="1">
      <alignment horizontal="left" vertical="top" wrapText="1"/>
      <protection/>
    </xf>
    <xf numFmtId="174" fontId="28" fillId="36" borderId="12" xfId="57" applyNumberFormat="1" applyFont="1" applyFill="1" applyBorder="1" applyAlignment="1" applyProtection="1">
      <alignment horizontal="left" vertical="top" wrapText="1"/>
      <protection/>
    </xf>
    <xf numFmtId="0" fontId="40" fillId="36" borderId="16" xfId="0" applyFont="1" applyFill="1" applyBorder="1" applyAlignment="1" applyProtection="1">
      <alignment horizontal="center"/>
      <protection/>
    </xf>
    <xf numFmtId="0" fontId="40" fillId="36" borderId="0" xfId="0" applyFont="1" applyFill="1" applyBorder="1" applyAlignment="1" applyProtection="1">
      <alignment horizontal="center"/>
      <protection/>
    </xf>
    <xf numFmtId="0" fontId="40" fillId="36" borderId="56" xfId="0" applyFont="1" applyFill="1" applyBorder="1" applyAlignment="1" applyProtection="1">
      <alignment horizontal="center"/>
      <protection/>
    </xf>
    <xf numFmtId="0" fontId="39" fillId="36" borderId="31" xfId="57" applyFont="1" applyFill="1" applyBorder="1" applyAlignment="1" applyProtection="1">
      <alignment horizontal="center"/>
      <protection/>
    </xf>
    <xf numFmtId="0" fontId="39" fillId="36" borderId="29" xfId="57" applyFont="1" applyFill="1" applyBorder="1" applyAlignment="1" applyProtection="1">
      <alignment horizontal="center"/>
      <protection/>
    </xf>
    <xf numFmtId="0" fontId="39" fillId="36" borderId="39" xfId="57" applyFont="1" applyFill="1" applyBorder="1" applyAlignment="1" applyProtection="1">
      <alignment horizontal="center"/>
      <protection/>
    </xf>
    <xf numFmtId="0" fontId="35" fillId="36" borderId="16" xfId="0" applyFont="1" applyFill="1" applyBorder="1" applyAlignment="1" applyProtection="1">
      <alignment horizontal="center"/>
      <protection/>
    </xf>
    <xf numFmtId="0" fontId="35" fillId="36" borderId="0" xfId="0" applyFont="1" applyFill="1" applyBorder="1" applyAlignment="1" applyProtection="1">
      <alignment horizontal="center"/>
      <protection/>
    </xf>
    <xf numFmtId="0" fontId="35" fillId="36" borderId="56" xfId="0" applyFont="1" applyFill="1" applyBorder="1" applyAlignment="1" applyProtection="1">
      <alignment horizontal="center"/>
      <protection/>
    </xf>
    <xf numFmtId="0" fontId="20" fillId="36" borderId="31" xfId="57" applyFont="1" applyFill="1" applyBorder="1" applyAlignment="1" applyProtection="1">
      <alignment horizontal="center"/>
      <protection/>
    </xf>
    <xf numFmtId="0" fontId="20" fillId="36" borderId="29" xfId="57" applyFont="1" applyFill="1" applyBorder="1" applyAlignment="1" applyProtection="1">
      <alignment horizontal="center"/>
      <protection/>
    </xf>
    <xf numFmtId="0" fontId="20" fillId="36" borderId="39" xfId="57" applyFont="1" applyFill="1" applyBorder="1" applyAlignment="1" applyProtection="1">
      <alignment horizontal="center"/>
      <protection/>
    </xf>
    <xf numFmtId="173" fontId="28" fillId="36" borderId="0" xfId="57" applyNumberFormat="1" applyFont="1" applyFill="1" applyBorder="1" applyAlignment="1" applyProtection="1">
      <alignment horizontal="left" vertical="top" wrapText="1"/>
      <protection/>
    </xf>
    <xf numFmtId="165" fontId="37" fillId="36" borderId="16" xfId="57" applyNumberFormat="1" applyFont="1" applyFill="1" applyBorder="1" applyAlignment="1" applyProtection="1">
      <alignment horizontal="right"/>
      <protection/>
    </xf>
    <xf numFmtId="165" fontId="37" fillId="36" borderId="0" xfId="57" applyNumberFormat="1" applyFont="1" applyFill="1" applyBorder="1" applyAlignment="1" applyProtection="1">
      <alignment horizontal="right"/>
      <protection/>
    </xf>
    <xf numFmtId="165" fontId="31" fillId="37" borderId="15" xfId="0" applyNumberFormat="1" applyFont="1" applyFill="1" applyBorder="1" applyAlignment="1" applyProtection="1">
      <alignment horizontal="left" vertical="center"/>
      <protection/>
    </xf>
    <xf numFmtId="165" fontId="31" fillId="37" borderId="21" xfId="0" applyNumberFormat="1" applyFont="1" applyFill="1" applyBorder="1" applyAlignment="1" applyProtection="1">
      <alignment horizontal="left" vertical="center"/>
      <protection/>
    </xf>
    <xf numFmtId="0" fontId="2" fillId="37" borderId="128" xfId="57" applyFont="1" applyFill="1" applyBorder="1" applyAlignment="1" applyProtection="1">
      <alignment horizontal="center" vertical="center"/>
      <protection/>
    </xf>
    <xf numFmtId="0" fontId="2" fillId="37" borderId="10" xfId="57" applyFont="1" applyFill="1" applyBorder="1" applyAlignment="1" applyProtection="1">
      <alignment horizontal="center" vertical="center"/>
      <protection/>
    </xf>
    <xf numFmtId="172" fontId="9" fillId="39" borderId="44" xfId="45" applyNumberFormat="1" applyFont="1" applyFill="1" applyBorder="1" applyAlignment="1" applyProtection="1">
      <alignment vertical="center"/>
      <protection/>
    </xf>
    <xf numFmtId="172" fontId="9" fillId="39" borderId="121" xfId="45" applyNumberFormat="1" applyFont="1" applyFill="1" applyBorder="1" applyAlignment="1" applyProtection="1">
      <alignment vertical="center"/>
      <protection/>
    </xf>
    <xf numFmtId="0" fontId="11" fillId="36" borderId="35" xfId="0" applyFont="1" applyFill="1" applyBorder="1" applyAlignment="1" applyProtection="1">
      <alignment horizontal="center" textRotation="90"/>
      <protection/>
    </xf>
    <xf numFmtId="0" fontId="11" fillId="36" borderId="35" xfId="0" applyFont="1" applyFill="1" applyBorder="1" applyAlignment="1" applyProtection="1">
      <alignment horizontal="center" textRotation="90"/>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Euro 2" xfId="46"/>
    <cellStyle name="Gut" xfId="47"/>
    <cellStyle name="Comma" xfId="48"/>
    <cellStyle name="Neutral" xfId="49"/>
    <cellStyle name="Notiz" xfId="50"/>
    <cellStyle name="Percent" xfId="51"/>
    <cellStyle name="Schlecht" xfId="52"/>
    <cellStyle name="Standard 2" xfId="53"/>
    <cellStyle name="Standard 2 2" xfId="54"/>
    <cellStyle name="Standard 3" xfId="55"/>
    <cellStyle name="Standard 4" xfId="56"/>
    <cellStyle name="Standard_Mappe5"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dxfs count="4">
    <dxf>
      <border>
        <left style="thin"/>
        <right style="thin"/>
        <top style="thin"/>
        <bottom style="thin"/>
      </border>
    </dxf>
    <dxf>
      <font>
        <b/>
        <i val="0"/>
      </font>
      <fill>
        <patternFill>
          <bgColor indexed="26"/>
        </patternFill>
      </fill>
      <border>
        <left style="thin"/>
        <right style="thin"/>
        <top style="thin"/>
        <bottom style="thin"/>
      </border>
    </dxf>
    <dxf>
      <font>
        <b/>
        <i val="0"/>
      </font>
      <fill>
        <patternFill>
          <bgColor rgb="FFFFFFCC"/>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99FF99"/>
      <rgbColor rgb="000000FF"/>
      <rgbColor rgb="00FFFF99"/>
      <rgbColor rgb="00FF00FF"/>
      <rgbColor rgb="0000FFFF"/>
      <rgbColor rgb="00800000"/>
      <rgbColor rgb="00008000"/>
      <rgbColor rgb="00000080"/>
      <rgbColor rgb="00808000"/>
      <rgbColor rgb="00800080"/>
      <rgbColor rgb="00008080"/>
      <rgbColor rgb="00C0C0C0"/>
      <rgbColor rgb="00777777"/>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CCCFF"/>
      <rgbColor rgb="00CCFFFF"/>
      <rgbColor rgb="00CCFFCC"/>
      <rgbColor rgb="00FFFFCC"/>
      <rgbColor rgb="00CCECFF"/>
      <rgbColor rgb="00FF99CC"/>
      <rgbColor rgb="00CC99FF"/>
      <rgbColor rgb="00FFCC99"/>
      <rgbColor rgb="0099CC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F8F8F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1362075</xdr:colOff>
      <xdr:row>2</xdr:row>
      <xdr:rowOff>133350</xdr:rowOff>
    </xdr:to>
    <xdr:pic>
      <xdr:nvPicPr>
        <xdr:cNvPr id="1" name="Grafik 4"/>
        <xdr:cNvPicPr preferRelativeResize="1">
          <a:picLocks noChangeAspect="1"/>
        </xdr:cNvPicPr>
      </xdr:nvPicPr>
      <xdr:blipFill>
        <a:blip r:embed="rId1"/>
        <a:stretch>
          <a:fillRect/>
        </a:stretch>
      </xdr:blipFill>
      <xdr:spPr>
        <a:xfrm>
          <a:off x="0" y="0"/>
          <a:ext cx="1885950" cy="514350"/>
        </a:xfrm>
        <a:prstGeom prst="rect">
          <a:avLst/>
        </a:prstGeom>
        <a:noFill/>
        <a:ln w="9525" cmpd="sng">
          <a:noFill/>
        </a:ln>
      </xdr:spPr>
    </xdr:pic>
    <xdr:clientData/>
  </xdr:twoCellAnchor>
  <xdr:twoCellAnchor editAs="oneCell">
    <xdr:from>
      <xdr:col>7</xdr:col>
      <xdr:colOff>495300</xdr:colOff>
      <xdr:row>0</xdr:row>
      <xdr:rowOff>28575</xdr:rowOff>
    </xdr:from>
    <xdr:to>
      <xdr:col>8</xdr:col>
      <xdr:colOff>552450</xdr:colOff>
      <xdr:row>3</xdr:row>
      <xdr:rowOff>85725</xdr:rowOff>
    </xdr:to>
    <xdr:pic>
      <xdr:nvPicPr>
        <xdr:cNvPr id="2" name="Grafik 5"/>
        <xdr:cNvPicPr preferRelativeResize="1">
          <a:picLocks noChangeAspect="1"/>
        </xdr:cNvPicPr>
      </xdr:nvPicPr>
      <xdr:blipFill>
        <a:blip r:embed="rId2"/>
        <a:stretch>
          <a:fillRect/>
        </a:stretch>
      </xdr:blipFill>
      <xdr:spPr>
        <a:xfrm>
          <a:off x="7686675" y="28575"/>
          <a:ext cx="933450"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1733550</xdr:colOff>
      <xdr:row>2</xdr:row>
      <xdr:rowOff>161925</xdr:rowOff>
    </xdr:to>
    <xdr:pic>
      <xdr:nvPicPr>
        <xdr:cNvPr id="1" name="Grafik 1"/>
        <xdr:cNvPicPr preferRelativeResize="1">
          <a:picLocks noChangeAspect="1"/>
        </xdr:cNvPicPr>
      </xdr:nvPicPr>
      <xdr:blipFill>
        <a:blip r:embed="rId1"/>
        <a:stretch>
          <a:fillRect/>
        </a:stretch>
      </xdr:blipFill>
      <xdr:spPr>
        <a:xfrm>
          <a:off x="0" y="0"/>
          <a:ext cx="2028825" cy="542925"/>
        </a:xfrm>
        <a:prstGeom prst="rect">
          <a:avLst/>
        </a:prstGeom>
        <a:noFill/>
        <a:ln w="9525" cmpd="sng">
          <a:noFill/>
        </a:ln>
      </xdr:spPr>
    </xdr:pic>
    <xdr:clientData/>
  </xdr:twoCellAnchor>
  <xdr:twoCellAnchor editAs="oneCell">
    <xdr:from>
      <xdr:col>9</xdr:col>
      <xdr:colOff>352425</xdr:colOff>
      <xdr:row>0</xdr:row>
      <xdr:rowOff>9525</xdr:rowOff>
    </xdr:from>
    <xdr:to>
      <xdr:col>10</xdr:col>
      <xdr:colOff>666750</xdr:colOff>
      <xdr:row>3</xdr:row>
      <xdr:rowOff>133350</xdr:rowOff>
    </xdr:to>
    <xdr:pic>
      <xdr:nvPicPr>
        <xdr:cNvPr id="2" name="Grafik 2"/>
        <xdr:cNvPicPr preferRelativeResize="1">
          <a:picLocks noChangeAspect="1"/>
        </xdr:cNvPicPr>
      </xdr:nvPicPr>
      <xdr:blipFill>
        <a:blip r:embed="rId2"/>
        <a:stretch>
          <a:fillRect/>
        </a:stretch>
      </xdr:blipFill>
      <xdr:spPr>
        <a:xfrm>
          <a:off x="11953875" y="9525"/>
          <a:ext cx="103822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3</xdr:col>
      <xdr:colOff>571500</xdr:colOff>
      <xdr:row>4</xdr:row>
      <xdr:rowOff>76200</xdr:rowOff>
    </xdr:to>
    <xdr:pic>
      <xdr:nvPicPr>
        <xdr:cNvPr id="1" name="Grafik 1"/>
        <xdr:cNvPicPr preferRelativeResize="1">
          <a:picLocks noChangeAspect="1"/>
        </xdr:cNvPicPr>
      </xdr:nvPicPr>
      <xdr:blipFill>
        <a:blip r:embed="rId1"/>
        <a:stretch>
          <a:fillRect/>
        </a:stretch>
      </xdr:blipFill>
      <xdr:spPr>
        <a:xfrm>
          <a:off x="28575" y="28575"/>
          <a:ext cx="2981325" cy="809625"/>
        </a:xfrm>
        <a:prstGeom prst="rect">
          <a:avLst/>
        </a:prstGeom>
        <a:noFill/>
        <a:ln w="9525" cmpd="sng">
          <a:noFill/>
        </a:ln>
      </xdr:spPr>
    </xdr:pic>
    <xdr:clientData/>
  </xdr:twoCellAnchor>
  <xdr:twoCellAnchor editAs="oneCell">
    <xdr:from>
      <xdr:col>19</xdr:col>
      <xdr:colOff>361950</xdr:colOff>
      <xdr:row>0</xdr:row>
      <xdr:rowOff>47625</xdr:rowOff>
    </xdr:from>
    <xdr:to>
      <xdr:col>19</xdr:col>
      <xdr:colOff>1409700</xdr:colOff>
      <xdr:row>3</xdr:row>
      <xdr:rowOff>180975</xdr:rowOff>
    </xdr:to>
    <xdr:pic>
      <xdr:nvPicPr>
        <xdr:cNvPr id="2" name="Grafik 2"/>
        <xdr:cNvPicPr preferRelativeResize="1">
          <a:picLocks noChangeAspect="1"/>
        </xdr:cNvPicPr>
      </xdr:nvPicPr>
      <xdr:blipFill>
        <a:blip r:embed="rId2"/>
        <a:stretch>
          <a:fillRect/>
        </a:stretch>
      </xdr:blipFill>
      <xdr:spPr>
        <a:xfrm>
          <a:off x="17849850" y="47625"/>
          <a:ext cx="1047750"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2</xdr:col>
      <xdr:colOff>1076325</xdr:colOff>
      <xdr:row>2</xdr:row>
      <xdr:rowOff>47625</xdr:rowOff>
    </xdr:to>
    <xdr:pic>
      <xdr:nvPicPr>
        <xdr:cNvPr id="1" name="Grafik 1"/>
        <xdr:cNvPicPr preferRelativeResize="1">
          <a:picLocks noChangeAspect="1"/>
        </xdr:cNvPicPr>
      </xdr:nvPicPr>
      <xdr:blipFill>
        <a:blip r:embed="rId1"/>
        <a:stretch>
          <a:fillRect/>
        </a:stretch>
      </xdr:blipFill>
      <xdr:spPr>
        <a:xfrm>
          <a:off x="28575" y="0"/>
          <a:ext cx="1581150" cy="428625"/>
        </a:xfrm>
        <a:prstGeom prst="rect">
          <a:avLst/>
        </a:prstGeom>
        <a:noFill/>
        <a:ln w="9525" cmpd="sng">
          <a:noFill/>
        </a:ln>
      </xdr:spPr>
    </xdr:pic>
    <xdr:clientData/>
  </xdr:twoCellAnchor>
  <xdr:twoCellAnchor editAs="oneCell">
    <xdr:from>
      <xdr:col>0</xdr:col>
      <xdr:colOff>0</xdr:colOff>
      <xdr:row>0</xdr:row>
      <xdr:rowOff>19050</xdr:rowOff>
    </xdr:from>
    <xdr:to>
      <xdr:col>3</xdr:col>
      <xdr:colOff>304800</xdr:colOff>
      <xdr:row>4</xdr:row>
      <xdr:rowOff>0</xdr:rowOff>
    </xdr:to>
    <xdr:pic>
      <xdr:nvPicPr>
        <xdr:cNvPr id="2" name="Grafik 1"/>
        <xdr:cNvPicPr preferRelativeResize="1">
          <a:picLocks noChangeAspect="1"/>
        </xdr:cNvPicPr>
      </xdr:nvPicPr>
      <xdr:blipFill>
        <a:blip r:embed="rId1"/>
        <a:stretch>
          <a:fillRect/>
        </a:stretch>
      </xdr:blipFill>
      <xdr:spPr>
        <a:xfrm>
          <a:off x="0" y="19050"/>
          <a:ext cx="2743200" cy="742950"/>
        </a:xfrm>
        <a:prstGeom prst="rect">
          <a:avLst/>
        </a:prstGeom>
        <a:noFill/>
        <a:ln w="9525" cmpd="sng">
          <a:noFill/>
        </a:ln>
      </xdr:spPr>
    </xdr:pic>
    <xdr:clientData/>
  </xdr:twoCellAnchor>
  <xdr:twoCellAnchor editAs="oneCell">
    <xdr:from>
      <xdr:col>19</xdr:col>
      <xdr:colOff>581025</xdr:colOff>
      <xdr:row>0</xdr:row>
      <xdr:rowOff>114300</xdr:rowOff>
    </xdr:from>
    <xdr:to>
      <xdr:col>19</xdr:col>
      <xdr:colOff>1628775</xdr:colOff>
      <xdr:row>4</xdr:row>
      <xdr:rowOff>76200</xdr:rowOff>
    </xdr:to>
    <xdr:pic>
      <xdr:nvPicPr>
        <xdr:cNvPr id="3" name="Grafik 2"/>
        <xdr:cNvPicPr preferRelativeResize="1">
          <a:picLocks noChangeAspect="1"/>
        </xdr:cNvPicPr>
      </xdr:nvPicPr>
      <xdr:blipFill>
        <a:blip r:embed="rId2"/>
        <a:stretch>
          <a:fillRect/>
        </a:stretch>
      </xdr:blipFill>
      <xdr:spPr>
        <a:xfrm>
          <a:off x="18021300" y="114300"/>
          <a:ext cx="1047750"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1733550</xdr:colOff>
      <xdr:row>2</xdr:row>
      <xdr:rowOff>161925</xdr:rowOff>
    </xdr:to>
    <xdr:pic>
      <xdr:nvPicPr>
        <xdr:cNvPr id="1" name="Grafik 1"/>
        <xdr:cNvPicPr preferRelativeResize="1">
          <a:picLocks noChangeAspect="1"/>
        </xdr:cNvPicPr>
      </xdr:nvPicPr>
      <xdr:blipFill>
        <a:blip r:embed="rId1"/>
        <a:stretch>
          <a:fillRect/>
        </a:stretch>
      </xdr:blipFill>
      <xdr:spPr>
        <a:xfrm>
          <a:off x="0" y="0"/>
          <a:ext cx="2028825" cy="542925"/>
        </a:xfrm>
        <a:prstGeom prst="rect">
          <a:avLst/>
        </a:prstGeom>
        <a:noFill/>
        <a:ln w="9525" cmpd="sng">
          <a:noFill/>
        </a:ln>
      </xdr:spPr>
    </xdr:pic>
    <xdr:clientData/>
  </xdr:twoCellAnchor>
  <xdr:twoCellAnchor editAs="oneCell">
    <xdr:from>
      <xdr:col>9</xdr:col>
      <xdr:colOff>352425</xdr:colOff>
      <xdr:row>0</xdr:row>
      <xdr:rowOff>9525</xdr:rowOff>
    </xdr:from>
    <xdr:to>
      <xdr:col>10</xdr:col>
      <xdr:colOff>666750</xdr:colOff>
      <xdr:row>3</xdr:row>
      <xdr:rowOff>133350</xdr:rowOff>
    </xdr:to>
    <xdr:pic>
      <xdr:nvPicPr>
        <xdr:cNvPr id="2" name="Grafik 2"/>
        <xdr:cNvPicPr preferRelativeResize="1">
          <a:picLocks noChangeAspect="1"/>
        </xdr:cNvPicPr>
      </xdr:nvPicPr>
      <xdr:blipFill>
        <a:blip r:embed="rId2"/>
        <a:stretch>
          <a:fillRect/>
        </a:stretch>
      </xdr:blipFill>
      <xdr:spPr>
        <a:xfrm>
          <a:off x="11372850" y="9525"/>
          <a:ext cx="1038225"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847725</xdr:colOff>
      <xdr:row>40</xdr:row>
      <xdr:rowOff>66675</xdr:rowOff>
    </xdr:from>
    <xdr:to>
      <xdr:col>12</xdr:col>
      <xdr:colOff>9525</xdr:colOff>
      <xdr:row>41</xdr:row>
      <xdr:rowOff>66675</xdr:rowOff>
    </xdr:to>
    <xdr:sp>
      <xdr:nvSpPr>
        <xdr:cNvPr id="1" name="Text Box 97"/>
        <xdr:cNvSpPr txBox="1">
          <a:spLocks noChangeArrowheads="1"/>
        </xdr:cNvSpPr>
      </xdr:nvSpPr>
      <xdr:spPr>
        <a:xfrm>
          <a:off x="7067550" y="8991600"/>
          <a:ext cx="285750" cy="161925"/>
        </a:xfrm>
        <a:prstGeom prst="rect">
          <a:avLst/>
        </a:prstGeom>
        <a:solidFill>
          <a:srgbClr val="DDDDDD"/>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a:t>
          </a:r>
          <a:r>
            <a:rPr lang="en-US" cap="none" sz="1000" b="0" i="0" u="none" baseline="0">
              <a:solidFill>
                <a:srgbClr val="008000"/>
              </a:solidFill>
              <a:latin typeface="Arial"/>
              <a:ea typeface="Arial"/>
              <a:cs typeface="Arial"/>
            </a:rPr>
            <a:t>
</a:t>
          </a:r>
          <a:r>
            <a:rPr lang="en-US" cap="none" sz="1000" b="0" i="0" u="none" baseline="0">
              <a:solidFill>
                <a:srgbClr val="008000"/>
              </a:solidFill>
              <a:latin typeface="Arial"/>
              <a:ea typeface="Arial"/>
              <a:cs typeface="Arial"/>
            </a:rPr>
            <a:t>=</a:t>
          </a:r>
        </a:p>
      </xdr:txBody>
    </xdr:sp>
    <xdr:clientData/>
  </xdr:twoCellAnchor>
  <xdr:twoCellAnchor>
    <xdr:from>
      <xdr:col>26</xdr:col>
      <xdr:colOff>847725</xdr:colOff>
      <xdr:row>40</xdr:row>
      <xdr:rowOff>66675</xdr:rowOff>
    </xdr:from>
    <xdr:to>
      <xdr:col>27</xdr:col>
      <xdr:colOff>9525</xdr:colOff>
      <xdr:row>41</xdr:row>
      <xdr:rowOff>66675</xdr:rowOff>
    </xdr:to>
    <xdr:sp>
      <xdr:nvSpPr>
        <xdr:cNvPr id="2" name="Text Box 158"/>
        <xdr:cNvSpPr txBox="1">
          <a:spLocks noChangeArrowheads="1"/>
        </xdr:cNvSpPr>
      </xdr:nvSpPr>
      <xdr:spPr>
        <a:xfrm>
          <a:off x="16887825" y="8991600"/>
          <a:ext cx="219075" cy="161925"/>
        </a:xfrm>
        <a:prstGeom prst="rect">
          <a:avLst/>
        </a:prstGeom>
        <a:solidFill>
          <a:srgbClr val="DDDDDD"/>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a:t>
          </a:r>
          <a:r>
            <a:rPr lang="en-US" cap="none" sz="1000" b="0" i="0" u="none" baseline="0">
              <a:solidFill>
                <a:srgbClr val="008000"/>
              </a:solidFill>
              <a:latin typeface="Arial"/>
              <a:ea typeface="Arial"/>
              <a:cs typeface="Arial"/>
            </a:rPr>
            <a:t>
</a:t>
          </a:r>
          <a:r>
            <a:rPr lang="en-US" cap="none" sz="1000" b="0" i="0" u="none" baseline="0">
              <a:solidFill>
                <a:srgbClr val="008000"/>
              </a:solidFill>
              <a:latin typeface="Arial"/>
              <a:ea typeface="Arial"/>
              <a:cs typeface="Arial"/>
            </a:rPr>
            <a:t>=</a:t>
          </a:r>
        </a:p>
      </xdr:txBody>
    </xdr:sp>
    <xdr:clientData/>
  </xdr:twoCellAnchor>
  <xdr:twoCellAnchor>
    <xdr:from>
      <xdr:col>26</xdr:col>
      <xdr:colOff>847725</xdr:colOff>
      <xdr:row>40</xdr:row>
      <xdr:rowOff>66675</xdr:rowOff>
    </xdr:from>
    <xdr:to>
      <xdr:col>27</xdr:col>
      <xdr:colOff>9525</xdr:colOff>
      <xdr:row>41</xdr:row>
      <xdr:rowOff>66675</xdr:rowOff>
    </xdr:to>
    <xdr:sp>
      <xdr:nvSpPr>
        <xdr:cNvPr id="3" name="Text Box 168"/>
        <xdr:cNvSpPr txBox="1">
          <a:spLocks noChangeArrowheads="1"/>
        </xdr:cNvSpPr>
      </xdr:nvSpPr>
      <xdr:spPr>
        <a:xfrm>
          <a:off x="16887825" y="8991600"/>
          <a:ext cx="219075" cy="161925"/>
        </a:xfrm>
        <a:prstGeom prst="rect">
          <a:avLst/>
        </a:prstGeom>
        <a:solidFill>
          <a:srgbClr val="DDDDDD"/>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a:t>
          </a:r>
          <a:r>
            <a:rPr lang="en-US" cap="none" sz="1000" b="0" i="0" u="none" baseline="0">
              <a:solidFill>
                <a:srgbClr val="008000"/>
              </a:solidFill>
              <a:latin typeface="Arial"/>
              <a:ea typeface="Arial"/>
              <a:cs typeface="Arial"/>
            </a:rPr>
            <a:t>
</a:t>
          </a:r>
          <a:r>
            <a:rPr lang="en-US" cap="none" sz="1000" b="0" i="0" u="none" baseline="0">
              <a:solidFill>
                <a:srgbClr val="008000"/>
              </a:solidFill>
              <a:latin typeface="Arial"/>
              <a:ea typeface="Arial"/>
              <a:cs typeface="Arial"/>
            </a:rPr>
            <a:t>=</a:t>
          </a:r>
        </a:p>
      </xdr:txBody>
    </xdr:sp>
    <xdr:clientData/>
  </xdr:twoCellAnchor>
  <xdr:twoCellAnchor>
    <xdr:from>
      <xdr:col>3</xdr:col>
      <xdr:colOff>609600</xdr:colOff>
      <xdr:row>1</xdr:row>
      <xdr:rowOff>152400</xdr:rowOff>
    </xdr:from>
    <xdr:to>
      <xdr:col>11</xdr:col>
      <xdr:colOff>228600</xdr:colOff>
      <xdr:row>2</xdr:row>
      <xdr:rowOff>152400</xdr:rowOff>
    </xdr:to>
    <xdr:sp>
      <xdr:nvSpPr>
        <xdr:cNvPr id="4" name="WordArt 249"/>
        <xdr:cNvSpPr>
          <a:spLocks/>
        </xdr:cNvSpPr>
      </xdr:nvSpPr>
      <xdr:spPr>
        <a:xfrm>
          <a:off x="2390775" y="457200"/>
          <a:ext cx="4057650" cy="2476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noFill/>
              <a:latin typeface="Arial Black"/>
              <a:cs typeface="Arial Black"/>
            </a:rPr>
            <a:t>Personalkosten</a:t>
          </a:r>
        </a:p>
      </xdr:txBody>
    </xdr:sp>
    <xdr:clientData/>
  </xdr:twoCellAnchor>
  <xdr:twoCellAnchor>
    <xdr:from>
      <xdr:col>16</xdr:col>
      <xdr:colOff>771525</xdr:colOff>
      <xdr:row>2</xdr:row>
      <xdr:rowOff>104775</xdr:rowOff>
    </xdr:from>
    <xdr:to>
      <xdr:col>26</xdr:col>
      <xdr:colOff>571500</xdr:colOff>
      <xdr:row>3</xdr:row>
      <xdr:rowOff>257175</xdr:rowOff>
    </xdr:to>
    <xdr:sp>
      <xdr:nvSpPr>
        <xdr:cNvPr id="5" name="WordArt 250"/>
        <xdr:cNvSpPr>
          <a:spLocks/>
        </xdr:cNvSpPr>
      </xdr:nvSpPr>
      <xdr:spPr>
        <a:xfrm>
          <a:off x="10420350" y="657225"/>
          <a:ext cx="6191250" cy="4762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noFill/>
              <a:latin typeface="Arial Black"/>
              <a:cs typeface="Arial Black"/>
            </a:rPr>
            <a:t>Personalkosten - Prüfung</a:t>
          </a:r>
        </a:p>
      </xdr:txBody>
    </xdr:sp>
    <xdr:clientData/>
  </xdr:twoCellAnchor>
  <xdr:twoCellAnchor>
    <xdr:from>
      <xdr:col>17</xdr:col>
      <xdr:colOff>57150</xdr:colOff>
      <xdr:row>18</xdr:row>
      <xdr:rowOff>304800</xdr:rowOff>
    </xdr:from>
    <xdr:to>
      <xdr:col>26</xdr:col>
      <xdr:colOff>38100</xdr:colOff>
      <xdr:row>18</xdr:row>
      <xdr:rowOff>304800</xdr:rowOff>
    </xdr:to>
    <xdr:sp>
      <xdr:nvSpPr>
        <xdr:cNvPr id="6" name="Line 255"/>
        <xdr:cNvSpPr>
          <a:spLocks/>
        </xdr:cNvSpPr>
      </xdr:nvSpPr>
      <xdr:spPr>
        <a:xfrm flipV="1">
          <a:off x="10544175" y="4391025"/>
          <a:ext cx="5534025" cy="95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0</xdr:row>
      <xdr:rowOff>85725</xdr:rowOff>
    </xdr:from>
    <xdr:to>
      <xdr:col>3</xdr:col>
      <xdr:colOff>381000</xdr:colOff>
      <xdr:row>2</xdr:row>
      <xdr:rowOff>66675</xdr:rowOff>
    </xdr:to>
    <xdr:pic>
      <xdr:nvPicPr>
        <xdr:cNvPr id="7" name="Grafik 1"/>
        <xdr:cNvPicPr preferRelativeResize="1">
          <a:picLocks noChangeAspect="1"/>
        </xdr:cNvPicPr>
      </xdr:nvPicPr>
      <xdr:blipFill>
        <a:blip r:embed="rId1"/>
        <a:stretch>
          <a:fillRect/>
        </a:stretch>
      </xdr:blipFill>
      <xdr:spPr>
        <a:xfrm>
          <a:off x="133350" y="85725"/>
          <a:ext cx="2028825" cy="533400"/>
        </a:xfrm>
        <a:prstGeom prst="rect">
          <a:avLst/>
        </a:prstGeom>
        <a:noFill/>
        <a:ln w="9525" cmpd="sng">
          <a:noFill/>
        </a:ln>
      </xdr:spPr>
    </xdr:pic>
    <xdr:clientData/>
  </xdr:twoCellAnchor>
  <xdr:twoCellAnchor editAs="oneCell">
    <xdr:from>
      <xdr:col>15</xdr:col>
      <xdr:colOff>114300</xdr:colOff>
      <xdr:row>0</xdr:row>
      <xdr:rowOff>85725</xdr:rowOff>
    </xdr:from>
    <xdr:to>
      <xdr:col>18</xdr:col>
      <xdr:colOff>409575</xdr:colOff>
      <xdr:row>2</xdr:row>
      <xdr:rowOff>66675</xdr:rowOff>
    </xdr:to>
    <xdr:pic>
      <xdr:nvPicPr>
        <xdr:cNvPr id="8" name="Grafik 1"/>
        <xdr:cNvPicPr preferRelativeResize="1">
          <a:picLocks noChangeAspect="1"/>
        </xdr:cNvPicPr>
      </xdr:nvPicPr>
      <xdr:blipFill>
        <a:blip r:embed="rId1"/>
        <a:stretch>
          <a:fillRect/>
        </a:stretch>
      </xdr:blipFill>
      <xdr:spPr>
        <a:xfrm>
          <a:off x="9591675" y="85725"/>
          <a:ext cx="2028825" cy="533400"/>
        </a:xfrm>
        <a:prstGeom prst="rect">
          <a:avLst/>
        </a:prstGeom>
        <a:noFill/>
        <a:ln w="9525" cmpd="sng">
          <a:noFill/>
        </a:ln>
      </xdr:spPr>
    </xdr:pic>
    <xdr:clientData/>
  </xdr:twoCellAnchor>
  <xdr:twoCellAnchor editAs="oneCell">
    <xdr:from>
      <xdr:col>12</xdr:col>
      <xdr:colOff>19050</xdr:colOff>
      <xdr:row>0</xdr:row>
      <xdr:rowOff>142875</xdr:rowOff>
    </xdr:from>
    <xdr:to>
      <xdr:col>13</xdr:col>
      <xdr:colOff>9525</xdr:colOff>
      <xdr:row>2</xdr:row>
      <xdr:rowOff>266700</xdr:rowOff>
    </xdr:to>
    <xdr:pic>
      <xdr:nvPicPr>
        <xdr:cNvPr id="9" name="Grafik 2"/>
        <xdr:cNvPicPr preferRelativeResize="1">
          <a:picLocks noChangeAspect="1"/>
        </xdr:cNvPicPr>
      </xdr:nvPicPr>
      <xdr:blipFill>
        <a:blip r:embed="rId2"/>
        <a:stretch>
          <a:fillRect/>
        </a:stretch>
      </xdr:blipFill>
      <xdr:spPr>
        <a:xfrm>
          <a:off x="7362825" y="142875"/>
          <a:ext cx="1047750" cy="676275"/>
        </a:xfrm>
        <a:prstGeom prst="rect">
          <a:avLst/>
        </a:prstGeom>
        <a:noFill/>
        <a:ln w="9525" cmpd="sng">
          <a:noFill/>
        </a:ln>
      </xdr:spPr>
    </xdr:pic>
    <xdr:clientData/>
  </xdr:twoCellAnchor>
  <xdr:twoCellAnchor editAs="oneCell">
    <xdr:from>
      <xdr:col>27</xdr:col>
      <xdr:colOff>57150</xdr:colOff>
      <xdr:row>0</xdr:row>
      <xdr:rowOff>66675</xdr:rowOff>
    </xdr:from>
    <xdr:to>
      <xdr:col>28</xdr:col>
      <xdr:colOff>57150</xdr:colOff>
      <xdr:row>2</xdr:row>
      <xdr:rowOff>180975</xdr:rowOff>
    </xdr:to>
    <xdr:pic>
      <xdr:nvPicPr>
        <xdr:cNvPr id="10" name="Grafik 2"/>
        <xdr:cNvPicPr preferRelativeResize="1">
          <a:picLocks noChangeAspect="1"/>
        </xdr:cNvPicPr>
      </xdr:nvPicPr>
      <xdr:blipFill>
        <a:blip r:embed="rId2"/>
        <a:stretch>
          <a:fillRect/>
        </a:stretch>
      </xdr:blipFill>
      <xdr:spPr>
        <a:xfrm>
          <a:off x="17154525" y="66675"/>
          <a:ext cx="1057275"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847725</xdr:colOff>
      <xdr:row>40</xdr:row>
      <xdr:rowOff>66675</xdr:rowOff>
    </xdr:from>
    <xdr:to>
      <xdr:col>12</xdr:col>
      <xdr:colOff>9525</xdr:colOff>
      <xdr:row>41</xdr:row>
      <xdr:rowOff>66675</xdr:rowOff>
    </xdr:to>
    <xdr:sp>
      <xdr:nvSpPr>
        <xdr:cNvPr id="1" name="Text Box 97"/>
        <xdr:cNvSpPr txBox="1">
          <a:spLocks noChangeArrowheads="1"/>
        </xdr:cNvSpPr>
      </xdr:nvSpPr>
      <xdr:spPr>
        <a:xfrm>
          <a:off x="7067550" y="8934450"/>
          <a:ext cx="285750" cy="161925"/>
        </a:xfrm>
        <a:prstGeom prst="rect">
          <a:avLst/>
        </a:prstGeom>
        <a:solidFill>
          <a:srgbClr val="DDDDDD"/>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a:t>
          </a:r>
          <a:r>
            <a:rPr lang="en-US" cap="none" sz="1000" b="0" i="0" u="none" baseline="0">
              <a:solidFill>
                <a:srgbClr val="008000"/>
              </a:solidFill>
              <a:latin typeface="Arial"/>
              <a:ea typeface="Arial"/>
              <a:cs typeface="Arial"/>
            </a:rPr>
            <a:t>
</a:t>
          </a:r>
          <a:r>
            <a:rPr lang="en-US" cap="none" sz="1000" b="0" i="0" u="none" baseline="0">
              <a:solidFill>
                <a:srgbClr val="008000"/>
              </a:solidFill>
              <a:latin typeface="Arial"/>
              <a:ea typeface="Arial"/>
              <a:cs typeface="Arial"/>
            </a:rPr>
            <a:t>=</a:t>
          </a:r>
        </a:p>
      </xdr:txBody>
    </xdr:sp>
    <xdr:clientData/>
  </xdr:twoCellAnchor>
  <xdr:twoCellAnchor>
    <xdr:from>
      <xdr:col>26</xdr:col>
      <xdr:colOff>847725</xdr:colOff>
      <xdr:row>40</xdr:row>
      <xdr:rowOff>66675</xdr:rowOff>
    </xdr:from>
    <xdr:to>
      <xdr:col>27</xdr:col>
      <xdr:colOff>9525</xdr:colOff>
      <xdr:row>41</xdr:row>
      <xdr:rowOff>66675</xdr:rowOff>
    </xdr:to>
    <xdr:sp>
      <xdr:nvSpPr>
        <xdr:cNvPr id="2" name="Text Box 158"/>
        <xdr:cNvSpPr txBox="1">
          <a:spLocks noChangeArrowheads="1"/>
        </xdr:cNvSpPr>
      </xdr:nvSpPr>
      <xdr:spPr>
        <a:xfrm>
          <a:off x="16792575" y="8934450"/>
          <a:ext cx="219075" cy="161925"/>
        </a:xfrm>
        <a:prstGeom prst="rect">
          <a:avLst/>
        </a:prstGeom>
        <a:solidFill>
          <a:srgbClr val="DDDDDD"/>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a:t>
          </a:r>
          <a:r>
            <a:rPr lang="en-US" cap="none" sz="1000" b="0" i="0" u="none" baseline="0">
              <a:solidFill>
                <a:srgbClr val="008000"/>
              </a:solidFill>
              <a:latin typeface="Arial"/>
              <a:ea typeface="Arial"/>
              <a:cs typeface="Arial"/>
            </a:rPr>
            <a:t>
</a:t>
          </a:r>
          <a:r>
            <a:rPr lang="en-US" cap="none" sz="1000" b="0" i="0" u="none" baseline="0">
              <a:solidFill>
                <a:srgbClr val="008000"/>
              </a:solidFill>
              <a:latin typeface="Arial"/>
              <a:ea typeface="Arial"/>
              <a:cs typeface="Arial"/>
            </a:rPr>
            <a:t>=</a:t>
          </a:r>
        </a:p>
      </xdr:txBody>
    </xdr:sp>
    <xdr:clientData/>
  </xdr:twoCellAnchor>
  <xdr:twoCellAnchor>
    <xdr:from>
      <xdr:col>26</xdr:col>
      <xdr:colOff>847725</xdr:colOff>
      <xdr:row>40</xdr:row>
      <xdr:rowOff>66675</xdr:rowOff>
    </xdr:from>
    <xdr:to>
      <xdr:col>27</xdr:col>
      <xdr:colOff>9525</xdr:colOff>
      <xdr:row>41</xdr:row>
      <xdr:rowOff>66675</xdr:rowOff>
    </xdr:to>
    <xdr:sp>
      <xdr:nvSpPr>
        <xdr:cNvPr id="3" name="Text Box 168"/>
        <xdr:cNvSpPr txBox="1">
          <a:spLocks noChangeArrowheads="1"/>
        </xdr:cNvSpPr>
      </xdr:nvSpPr>
      <xdr:spPr>
        <a:xfrm>
          <a:off x="16792575" y="8934450"/>
          <a:ext cx="219075" cy="161925"/>
        </a:xfrm>
        <a:prstGeom prst="rect">
          <a:avLst/>
        </a:prstGeom>
        <a:solidFill>
          <a:srgbClr val="DDDDDD"/>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a:t>
          </a:r>
          <a:r>
            <a:rPr lang="en-US" cap="none" sz="1000" b="0" i="0" u="none" baseline="0">
              <a:solidFill>
                <a:srgbClr val="008000"/>
              </a:solidFill>
              <a:latin typeface="Arial"/>
              <a:ea typeface="Arial"/>
              <a:cs typeface="Arial"/>
            </a:rPr>
            <a:t>
</a:t>
          </a:r>
          <a:r>
            <a:rPr lang="en-US" cap="none" sz="1000" b="0" i="0" u="none" baseline="0">
              <a:solidFill>
                <a:srgbClr val="008000"/>
              </a:solidFill>
              <a:latin typeface="Arial"/>
              <a:ea typeface="Arial"/>
              <a:cs typeface="Arial"/>
            </a:rPr>
            <a:t>=</a:t>
          </a:r>
        </a:p>
      </xdr:txBody>
    </xdr:sp>
    <xdr:clientData/>
  </xdr:twoCellAnchor>
  <xdr:twoCellAnchor>
    <xdr:from>
      <xdr:col>3</xdr:col>
      <xdr:colOff>609600</xdr:colOff>
      <xdr:row>1</xdr:row>
      <xdr:rowOff>152400</xdr:rowOff>
    </xdr:from>
    <xdr:to>
      <xdr:col>11</xdr:col>
      <xdr:colOff>228600</xdr:colOff>
      <xdr:row>2</xdr:row>
      <xdr:rowOff>152400</xdr:rowOff>
    </xdr:to>
    <xdr:sp>
      <xdr:nvSpPr>
        <xdr:cNvPr id="4" name="WordArt 249"/>
        <xdr:cNvSpPr>
          <a:spLocks/>
        </xdr:cNvSpPr>
      </xdr:nvSpPr>
      <xdr:spPr>
        <a:xfrm>
          <a:off x="2390775" y="457200"/>
          <a:ext cx="4057650" cy="2476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noFill/>
              <a:latin typeface="Arial Black"/>
              <a:cs typeface="Arial Black"/>
            </a:rPr>
            <a:t>Personalkosten</a:t>
          </a:r>
        </a:p>
      </xdr:txBody>
    </xdr:sp>
    <xdr:clientData/>
  </xdr:twoCellAnchor>
  <xdr:twoCellAnchor>
    <xdr:from>
      <xdr:col>16</xdr:col>
      <xdr:colOff>771525</xdr:colOff>
      <xdr:row>2</xdr:row>
      <xdr:rowOff>104775</xdr:rowOff>
    </xdr:from>
    <xdr:to>
      <xdr:col>26</xdr:col>
      <xdr:colOff>571500</xdr:colOff>
      <xdr:row>3</xdr:row>
      <xdr:rowOff>257175</xdr:rowOff>
    </xdr:to>
    <xdr:sp>
      <xdr:nvSpPr>
        <xdr:cNvPr id="5" name="WordArt 250"/>
        <xdr:cNvSpPr>
          <a:spLocks/>
        </xdr:cNvSpPr>
      </xdr:nvSpPr>
      <xdr:spPr>
        <a:xfrm>
          <a:off x="10325100" y="657225"/>
          <a:ext cx="6191250" cy="4762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noFill/>
              <a:latin typeface="Arial Black"/>
              <a:cs typeface="Arial Black"/>
            </a:rPr>
            <a:t>Personalkosten - Prüfung</a:t>
          </a:r>
        </a:p>
      </xdr:txBody>
    </xdr:sp>
    <xdr:clientData/>
  </xdr:twoCellAnchor>
  <xdr:twoCellAnchor>
    <xdr:from>
      <xdr:col>17</xdr:col>
      <xdr:colOff>57150</xdr:colOff>
      <xdr:row>18</xdr:row>
      <xdr:rowOff>304800</xdr:rowOff>
    </xdr:from>
    <xdr:to>
      <xdr:col>26</xdr:col>
      <xdr:colOff>38100</xdr:colOff>
      <xdr:row>18</xdr:row>
      <xdr:rowOff>304800</xdr:rowOff>
    </xdr:to>
    <xdr:sp>
      <xdr:nvSpPr>
        <xdr:cNvPr id="6" name="Line 255"/>
        <xdr:cNvSpPr>
          <a:spLocks/>
        </xdr:cNvSpPr>
      </xdr:nvSpPr>
      <xdr:spPr>
        <a:xfrm flipV="1">
          <a:off x="10448925" y="4467225"/>
          <a:ext cx="5534025" cy="95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0</xdr:row>
      <xdr:rowOff>85725</xdr:rowOff>
    </xdr:from>
    <xdr:to>
      <xdr:col>3</xdr:col>
      <xdr:colOff>381000</xdr:colOff>
      <xdr:row>2</xdr:row>
      <xdr:rowOff>66675</xdr:rowOff>
    </xdr:to>
    <xdr:pic>
      <xdr:nvPicPr>
        <xdr:cNvPr id="7" name="Grafik 1"/>
        <xdr:cNvPicPr preferRelativeResize="1">
          <a:picLocks noChangeAspect="1"/>
        </xdr:cNvPicPr>
      </xdr:nvPicPr>
      <xdr:blipFill>
        <a:blip r:embed="rId1"/>
        <a:stretch>
          <a:fillRect/>
        </a:stretch>
      </xdr:blipFill>
      <xdr:spPr>
        <a:xfrm>
          <a:off x="133350" y="85725"/>
          <a:ext cx="2028825" cy="533400"/>
        </a:xfrm>
        <a:prstGeom prst="rect">
          <a:avLst/>
        </a:prstGeom>
        <a:noFill/>
        <a:ln w="9525" cmpd="sng">
          <a:noFill/>
        </a:ln>
      </xdr:spPr>
    </xdr:pic>
    <xdr:clientData/>
  </xdr:twoCellAnchor>
  <xdr:twoCellAnchor editAs="oneCell">
    <xdr:from>
      <xdr:col>15</xdr:col>
      <xdr:colOff>114300</xdr:colOff>
      <xdr:row>0</xdr:row>
      <xdr:rowOff>85725</xdr:rowOff>
    </xdr:from>
    <xdr:to>
      <xdr:col>18</xdr:col>
      <xdr:colOff>409575</xdr:colOff>
      <xdr:row>2</xdr:row>
      <xdr:rowOff>66675</xdr:rowOff>
    </xdr:to>
    <xdr:pic>
      <xdr:nvPicPr>
        <xdr:cNvPr id="8" name="Grafik 1"/>
        <xdr:cNvPicPr preferRelativeResize="1">
          <a:picLocks noChangeAspect="1"/>
        </xdr:cNvPicPr>
      </xdr:nvPicPr>
      <xdr:blipFill>
        <a:blip r:embed="rId1"/>
        <a:stretch>
          <a:fillRect/>
        </a:stretch>
      </xdr:blipFill>
      <xdr:spPr>
        <a:xfrm>
          <a:off x="9496425" y="85725"/>
          <a:ext cx="2028825" cy="533400"/>
        </a:xfrm>
        <a:prstGeom prst="rect">
          <a:avLst/>
        </a:prstGeom>
        <a:noFill/>
        <a:ln w="9525" cmpd="sng">
          <a:noFill/>
        </a:ln>
      </xdr:spPr>
    </xdr:pic>
    <xdr:clientData/>
  </xdr:twoCellAnchor>
  <xdr:twoCellAnchor editAs="oneCell">
    <xdr:from>
      <xdr:col>12</xdr:col>
      <xdr:colOff>19050</xdr:colOff>
      <xdr:row>0</xdr:row>
      <xdr:rowOff>142875</xdr:rowOff>
    </xdr:from>
    <xdr:to>
      <xdr:col>13</xdr:col>
      <xdr:colOff>9525</xdr:colOff>
      <xdr:row>2</xdr:row>
      <xdr:rowOff>266700</xdr:rowOff>
    </xdr:to>
    <xdr:pic>
      <xdr:nvPicPr>
        <xdr:cNvPr id="9" name="Grafik 2"/>
        <xdr:cNvPicPr preferRelativeResize="1">
          <a:picLocks noChangeAspect="1"/>
        </xdr:cNvPicPr>
      </xdr:nvPicPr>
      <xdr:blipFill>
        <a:blip r:embed="rId2"/>
        <a:stretch>
          <a:fillRect/>
        </a:stretch>
      </xdr:blipFill>
      <xdr:spPr>
        <a:xfrm>
          <a:off x="7362825" y="142875"/>
          <a:ext cx="1047750" cy="676275"/>
        </a:xfrm>
        <a:prstGeom prst="rect">
          <a:avLst/>
        </a:prstGeom>
        <a:noFill/>
        <a:ln w="9525" cmpd="sng">
          <a:noFill/>
        </a:ln>
      </xdr:spPr>
    </xdr:pic>
    <xdr:clientData/>
  </xdr:twoCellAnchor>
  <xdr:twoCellAnchor editAs="oneCell">
    <xdr:from>
      <xdr:col>27</xdr:col>
      <xdr:colOff>57150</xdr:colOff>
      <xdr:row>0</xdr:row>
      <xdr:rowOff>66675</xdr:rowOff>
    </xdr:from>
    <xdr:to>
      <xdr:col>28</xdr:col>
      <xdr:colOff>57150</xdr:colOff>
      <xdr:row>2</xdr:row>
      <xdr:rowOff>180975</xdr:rowOff>
    </xdr:to>
    <xdr:pic>
      <xdr:nvPicPr>
        <xdr:cNvPr id="10" name="Grafik 2"/>
        <xdr:cNvPicPr preferRelativeResize="1">
          <a:picLocks noChangeAspect="1"/>
        </xdr:cNvPicPr>
      </xdr:nvPicPr>
      <xdr:blipFill>
        <a:blip r:embed="rId2"/>
        <a:stretch>
          <a:fillRect/>
        </a:stretch>
      </xdr:blipFill>
      <xdr:spPr>
        <a:xfrm>
          <a:off x="17059275" y="66675"/>
          <a:ext cx="1057275" cy="666750"/>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6:O216" sheet="SK-Pivot"/>
  </cacheSource>
  <cacheFields count="15">
    <cacheField name="KP">
      <sharedItems containsString="0" containsBlank="1" count="1">
        <m/>
      </sharedItems>
    </cacheField>
    <cacheField name="BestDat">
      <sharedItems containsString="0" containsBlank="1" count="1">
        <m/>
      </sharedItems>
    </cacheField>
    <cacheField name="ReDat">
      <sharedItems containsString="0" containsBlank="1" count="1">
        <m/>
      </sharedItems>
    </cacheField>
    <cacheField name="RA/ZE">
      <sharedItems containsString="0" containsBlank="1" count="1">
        <m/>
      </sharedItems>
    </cacheField>
    <cacheField name="ReNr">
      <sharedItems containsString="0" containsBlank="1" count="1">
        <m/>
      </sharedItems>
    </cacheField>
    <cacheField name="ReGgst">
      <sharedItems containsString="0" containsBlank="1" count="1">
        <m/>
      </sharedItems>
    </cacheField>
    <cacheField name="ZNW">
      <sharedItems containsString="0" containsBlank="1" count="1">
        <m/>
      </sharedItems>
    </cacheField>
    <cacheField name="ZlgsDat">
      <sharedItems containsString="0" containsBlank="1" count="1">
        <m/>
      </sharedItems>
    </cacheField>
    <cacheField name="ZlgsBetr-bru">
      <sharedItems containsString="0" containsBlank="1" count="1">
        <m/>
      </sharedItems>
    </cacheField>
    <cacheField name="USt">
      <sharedItems containsString="0" containsBlank="1" count="1">
        <m/>
      </sharedItems>
    </cacheField>
    <cacheField name="ZlgsBetr-ne">
      <sharedItems containsString="0" containsBlank="1" count="1">
        <m/>
      </sharedItems>
    </cacheField>
    <cacheField name="max-Skto%">
      <sharedItems containsString="0" containsBlank="1" count="1">
        <m/>
      </sharedItems>
    </cacheField>
    <cacheField name="tatsSkto%">
      <sharedItems containsString="0" containsBlank="1" count="1">
        <m/>
      </sharedItems>
    </cacheField>
    <cacheField name="tatsZlgsBetr-b">
      <sharedItems containsString="0" containsBlank="1" count="1">
        <m/>
      </sharedItems>
    </cacheField>
    <cacheField name="tatsZlgsBetr-n">
      <sharedItems containsString="0" containsBlank="1" count="1">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1" dataOnRows="1" applyNumberFormats="0" applyBorderFormats="0" applyFontFormats="0" applyPatternFormats="0" applyAlignmentFormats="0" applyWidthHeightFormats="0" dataCaption="Daten" showMissing="1" preserveFormatting="1" useAutoFormatting="1" itemPrintTitles="1" compactData="0" updatedVersion="2" indent="0" showMemberPropertyTips="1">
  <location ref="A3:C7" firstHeaderRow="1" firstDataRow="1" firstDataCol="2"/>
  <pivotFields count="15">
    <pivotField axis="axisRow" compact="0" outline="0" subtotalTop="0" showAll="0">
      <items count="2">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s>
  <rowFields count="2">
    <field x="0"/>
    <field x="-2"/>
  </rowFields>
  <rowItems count="4">
    <i>
      <x/>
      <x/>
    </i>
    <i i="1" r="1">
      <x v="1"/>
    </i>
    <i t="grand">
      <x/>
    </i>
    <i t="grand" i="1">
      <x/>
    </i>
  </rowItems>
  <colItems count="1">
    <i/>
  </colItems>
  <dataFields count="2">
    <dataField name="Summe von tatsZlgsBetr-b" fld="13" baseField="0" baseItem="0"/>
    <dataField name="Summe von tatsZlgsBetr-n" fld="14"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12"/>
  <sheetViews>
    <sheetView zoomScalePageLayoutView="0" workbookViewId="0" topLeftCell="A1">
      <selection activeCell="D26" sqref="D26"/>
    </sheetView>
  </sheetViews>
  <sheetFormatPr defaultColWidth="11.421875" defaultRowHeight="12.75"/>
  <cols>
    <col min="2" max="2" width="22.140625" style="0" bestFit="1" customWidth="1"/>
    <col min="3" max="3" width="8.140625" style="0" bestFit="1" customWidth="1"/>
    <col min="5" max="5" width="3.140625" style="0" customWidth="1"/>
    <col min="6" max="6" width="59.00390625" style="0" customWidth="1"/>
  </cols>
  <sheetData>
    <row r="1" spans="1:6" ht="12.75">
      <c r="A1" s="154" t="s">
        <v>63</v>
      </c>
      <c r="E1" s="156" t="s">
        <v>62</v>
      </c>
      <c r="F1" s="155"/>
    </row>
    <row r="2" spans="1:6" ht="12.75">
      <c r="A2" s="154" t="s">
        <v>66</v>
      </c>
      <c r="E2" s="155" t="s">
        <v>64</v>
      </c>
      <c r="F2" s="155"/>
    </row>
    <row r="3" spans="1:6" ht="12">
      <c r="A3" s="143" t="s">
        <v>6</v>
      </c>
      <c r="B3" s="143" t="s">
        <v>55</v>
      </c>
      <c r="C3" s="144" t="s">
        <v>56</v>
      </c>
      <c r="E3" s="155" t="s">
        <v>65</v>
      </c>
      <c r="F3" s="155"/>
    </row>
    <row r="4" spans="1:6" ht="12">
      <c r="A4" s="145" t="s">
        <v>57</v>
      </c>
      <c r="B4" s="145" t="s">
        <v>58</v>
      </c>
      <c r="C4" s="146"/>
      <c r="E4" s="155" t="s">
        <v>67</v>
      </c>
      <c r="F4" s="155"/>
    </row>
    <row r="5" spans="1:6" ht="12">
      <c r="A5" s="147"/>
      <c r="B5" s="148" t="s">
        <v>59</v>
      </c>
      <c r="C5" s="149"/>
      <c r="E5" s="155" t="s">
        <v>22</v>
      </c>
      <c r="F5" s="155" t="s">
        <v>68</v>
      </c>
    </row>
    <row r="6" spans="1:6" ht="12">
      <c r="A6" s="145" t="s">
        <v>60</v>
      </c>
      <c r="B6" s="150"/>
      <c r="C6" s="146"/>
      <c r="E6" s="155" t="s">
        <v>23</v>
      </c>
      <c r="F6" s="155" t="s">
        <v>71</v>
      </c>
    </row>
    <row r="7" spans="1:6" ht="12">
      <c r="A7" s="151" t="s">
        <v>61</v>
      </c>
      <c r="B7" s="152"/>
      <c r="C7" s="153"/>
      <c r="E7" s="155"/>
      <c r="F7" s="155"/>
    </row>
    <row r="8" spans="5:6" ht="12">
      <c r="E8" s="155" t="s">
        <v>69</v>
      </c>
      <c r="F8" s="155"/>
    </row>
    <row r="9" ht="12">
      <c r="E9" s="155" t="s">
        <v>70</v>
      </c>
    </row>
    <row r="10" spans="5:6" ht="12">
      <c r="E10" s="155"/>
      <c r="F10" s="155"/>
    </row>
    <row r="11" spans="5:6" ht="12">
      <c r="E11" s="155"/>
      <c r="F11" s="155"/>
    </row>
    <row r="12" spans="5:6" ht="12">
      <c r="E12" s="155"/>
      <c r="F12" s="155"/>
    </row>
  </sheetData>
  <sheetProtection pivotTables="0"/>
  <printOptions/>
  <pageMargins left="0.787401575" right="0.787401575" top="0.984251969" bottom="0.984251969" header="0.4921259845" footer="0.4921259845"/>
  <pageSetup horizontalDpi="600" verticalDpi="600" orientation="portrait" paperSize="9" r:id="rId1"/>
  <headerFooter alignWithMargins="0">
    <oddFooter>&amp;L&amp;F, &amp;A
&amp;D, &amp;T&amp;R&amp;P/&amp;N</oddFooter>
  </headerFooter>
</worksheet>
</file>

<file path=xl/worksheets/sheet2.xml><?xml version="1.0" encoding="utf-8"?>
<worksheet xmlns="http://schemas.openxmlformats.org/spreadsheetml/2006/main" xmlns:r="http://schemas.openxmlformats.org/officeDocument/2006/relationships">
  <dimension ref="A4:L47"/>
  <sheetViews>
    <sheetView workbookViewId="0" topLeftCell="A13">
      <selection activeCell="D32" sqref="D32"/>
    </sheetView>
  </sheetViews>
  <sheetFormatPr defaultColWidth="11.421875" defaultRowHeight="12.75"/>
  <cols>
    <col min="1" max="1" width="7.8515625" style="163" customWidth="1"/>
    <col min="2" max="2" width="30.00390625" style="163" customWidth="1"/>
    <col min="3" max="3" width="14.7109375" style="163" customWidth="1"/>
    <col min="4" max="4" width="15.421875" style="163" customWidth="1"/>
    <col min="5" max="5" width="13.7109375" style="163" customWidth="1"/>
    <col min="6" max="6" width="13.28125" style="163" customWidth="1"/>
    <col min="7" max="7" width="12.8515625" style="163" customWidth="1"/>
    <col min="8" max="8" width="13.140625" style="163" customWidth="1"/>
    <col min="9" max="10" width="10.8515625" style="163" customWidth="1"/>
    <col min="11" max="11" width="0" style="163" hidden="1" customWidth="1"/>
    <col min="12" max="16384" width="10.8515625" style="163" customWidth="1"/>
  </cols>
  <sheetData>
    <row r="1" ht="15"/>
    <row r="2" ht="15"/>
    <row r="3" ht="15"/>
    <row r="4" ht="18.75">
      <c r="A4" s="173"/>
    </row>
    <row r="5" spans="1:9" s="194" customFormat="1" ht="29.25" customHeight="1">
      <c r="A5" s="364" t="s">
        <v>150</v>
      </c>
      <c r="B5" s="365"/>
      <c r="C5" s="365"/>
      <c r="D5" s="365"/>
      <c r="E5" s="365"/>
      <c r="F5" s="365"/>
      <c r="G5" s="365"/>
      <c r="H5" s="365"/>
      <c r="I5" s="365"/>
    </row>
    <row r="6" spans="1:9" s="194" customFormat="1" ht="29.25" customHeight="1">
      <c r="A6" s="364" t="s">
        <v>131</v>
      </c>
      <c r="B6" s="364"/>
      <c r="C6" s="364"/>
      <c r="D6" s="364"/>
      <c r="E6" s="364"/>
      <c r="F6" s="364"/>
      <c r="G6" s="364"/>
      <c r="H6" s="364"/>
      <c r="I6" s="364"/>
    </row>
    <row r="7" ht="18.75">
      <c r="A7" s="173"/>
    </row>
    <row r="8" ht="15"/>
    <row r="9" spans="1:5" ht="15">
      <c r="A9" s="366" t="s">
        <v>100</v>
      </c>
      <c r="B9" s="366"/>
      <c r="C9" s="367"/>
      <c r="D9" s="368"/>
      <c r="E9" s="369"/>
    </row>
    <row r="10" spans="1:9" ht="15">
      <c r="A10" s="370" t="s">
        <v>99</v>
      </c>
      <c r="B10" s="370"/>
      <c r="C10" s="371"/>
      <c r="D10" s="372"/>
      <c r="E10" s="372"/>
      <c r="F10" s="372"/>
      <c r="G10" s="372"/>
      <c r="H10" s="372"/>
      <c r="I10" s="373"/>
    </row>
    <row r="11" spans="1:9" ht="15">
      <c r="A11" s="366" t="s">
        <v>98</v>
      </c>
      <c r="B11" s="366"/>
      <c r="C11" s="371"/>
      <c r="D11" s="372"/>
      <c r="E11" s="372"/>
      <c r="F11" s="372"/>
      <c r="G11" s="372"/>
      <c r="H11" s="372"/>
      <c r="I11" s="373"/>
    </row>
    <row r="12" spans="1:9" ht="33" customHeight="1">
      <c r="A12" s="380" t="s">
        <v>147</v>
      </c>
      <c r="B12" s="381"/>
      <c r="C12" s="371"/>
      <c r="D12" s="372"/>
      <c r="E12" s="373"/>
      <c r="F12" s="272"/>
      <c r="G12" s="272"/>
      <c r="H12" s="272"/>
      <c r="I12" s="272"/>
    </row>
    <row r="13" spans="1:9" ht="15">
      <c r="A13" s="366" t="s">
        <v>97</v>
      </c>
      <c r="B13" s="366"/>
      <c r="C13" s="371"/>
      <c r="D13" s="372"/>
      <c r="E13" s="372"/>
      <c r="F13" s="372"/>
      <c r="G13" s="372"/>
      <c r="H13" s="372"/>
      <c r="I13" s="373"/>
    </row>
    <row r="14" spans="1:9" ht="15">
      <c r="A14" s="163" t="s">
        <v>96</v>
      </c>
      <c r="C14" s="371"/>
      <c r="D14" s="372"/>
      <c r="E14" s="372"/>
      <c r="F14" s="372"/>
      <c r="G14" s="372"/>
      <c r="H14" s="372"/>
      <c r="I14" s="373"/>
    </row>
    <row r="15" spans="1:9" ht="15">
      <c r="A15" s="366" t="s">
        <v>95</v>
      </c>
      <c r="B15" s="366"/>
      <c r="C15" s="378"/>
      <c r="D15" s="379"/>
      <c r="E15" s="272"/>
      <c r="F15" s="272"/>
      <c r="G15" s="272"/>
      <c r="H15" s="272"/>
      <c r="I15" s="272"/>
    </row>
    <row r="16" spans="1:11" ht="15">
      <c r="A16" s="366" t="s">
        <v>94</v>
      </c>
      <c r="B16" s="366"/>
      <c r="C16" s="273"/>
      <c r="D16" s="272"/>
      <c r="E16" s="272"/>
      <c r="F16" s="272"/>
      <c r="G16" s="272"/>
      <c r="H16" s="272"/>
      <c r="I16" s="272"/>
      <c r="K16" s="163" t="s">
        <v>145</v>
      </c>
    </row>
    <row r="17" s="242" customFormat="1" ht="15">
      <c r="K17" s="242" t="s">
        <v>146</v>
      </c>
    </row>
    <row r="18" spans="1:4" ht="15">
      <c r="A18" s="370" t="s">
        <v>132</v>
      </c>
      <c r="B18" s="382"/>
      <c r="C18" s="274"/>
      <c r="D18" s="275"/>
    </row>
    <row r="19" spans="1:7" ht="15">
      <c r="A19" s="366" t="s">
        <v>93</v>
      </c>
      <c r="B19" s="366"/>
      <c r="C19" s="274"/>
      <c r="D19" s="276"/>
      <c r="E19" s="366" t="s">
        <v>92</v>
      </c>
      <c r="F19" s="366"/>
      <c r="G19" s="277"/>
    </row>
    <row r="20" spans="3:7" ht="15">
      <c r="C20" s="193"/>
      <c r="D20" s="193"/>
      <c r="E20" s="192"/>
      <c r="F20" s="192"/>
      <c r="G20" s="191"/>
    </row>
    <row r="21" spans="3:7" ht="15">
      <c r="C21" s="193"/>
      <c r="D21" s="193"/>
      <c r="E21" s="192"/>
      <c r="F21" s="192"/>
      <c r="G21" s="191"/>
    </row>
    <row r="22" ht="15"/>
    <row r="23" spans="1:9" ht="18.75">
      <c r="A23" s="364" t="s">
        <v>133</v>
      </c>
      <c r="B23" s="364"/>
      <c r="C23" s="364"/>
      <c r="D23" s="364"/>
      <c r="E23" s="364"/>
      <c r="F23" s="364"/>
      <c r="G23" s="364"/>
      <c r="H23" s="364"/>
      <c r="I23" s="364"/>
    </row>
    <row r="24" ht="19.5" thickBot="1">
      <c r="A24" s="173"/>
    </row>
    <row r="25" spans="1:8" ht="63" customHeight="1">
      <c r="A25" s="172" t="s">
        <v>91</v>
      </c>
      <c r="B25" s="171" t="s">
        <v>90</v>
      </c>
      <c r="C25" s="171" t="s">
        <v>134</v>
      </c>
      <c r="D25" s="171" t="s">
        <v>89</v>
      </c>
      <c r="E25" s="171" t="s">
        <v>88</v>
      </c>
      <c r="F25" s="241" t="s">
        <v>87</v>
      </c>
      <c r="G25" s="172" t="s">
        <v>143</v>
      </c>
      <c r="H25" s="170" t="s">
        <v>127</v>
      </c>
    </row>
    <row r="26" spans="1:8" ht="18" customHeight="1">
      <c r="A26" s="169">
        <v>1</v>
      </c>
      <c r="B26" s="190" t="s">
        <v>126</v>
      </c>
      <c r="C26" s="269"/>
      <c r="D26" s="269"/>
      <c r="E26" s="269"/>
      <c r="F26" s="240">
        <f>C26-D26-E26</f>
        <v>0</v>
      </c>
      <c r="G26" s="204"/>
      <c r="H26" s="188"/>
    </row>
    <row r="27" spans="1:8" ht="15">
      <c r="A27" s="169">
        <v>2</v>
      </c>
      <c r="B27" s="189" t="s">
        <v>86</v>
      </c>
      <c r="C27" s="269"/>
      <c r="D27" s="269"/>
      <c r="E27" s="269"/>
      <c r="F27" s="240">
        <f>C27-D27-E27</f>
        <v>0</v>
      </c>
      <c r="G27" s="204"/>
      <c r="H27" s="310"/>
    </row>
    <row r="28" spans="1:8" ht="15">
      <c r="A28" s="169">
        <v>3</v>
      </c>
      <c r="B28" s="189" t="s">
        <v>151</v>
      </c>
      <c r="C28" s="269"/>
      <c r="D28" s="269"/>
      <c r="E28" s="269"/>
      <c r="F28" s="240">
        <f>C28-D28-E28</f>
        <v>0</v>
      </c>
      <c r="G28" s="204"/>
      <c r="H28" s="310"/>
    </row>
    <row r="29" spans="1:8" ht="15">
      <c r="A29" s="169">
        <v>4</v>
      </c>
      <c r="B29" s="189" t="s">
        <v>85</v>
      </c>
      <c r="C29" s="269"/>
      <c r="D29" s="269"/>
      <c r="E29" s="269"/>
      <c r="F29" s="240">
        <f>C29-D29-E29</f>
        <v>0</v>
      </c>
      <c r="G29" s="204"/>
      <c r="H29" s="310"/>
    </row>
    <row r="30" spans="1:8" ht="15.75" thickBot="1">
      <c r="A30" s="168"/>
      <c r="B30" s="187" t="s">
        <v>15</v>
      </c>
      <c r="C30" s="205">
        <f aca="true" t="shared" si="0" ref="C30:H30">SUM(C26:C29)</f>
        <v>0</v>
      </c>
      <c r="D30" s="205">
        <f t="shared" si="0"/>
        <v>0</v>
      </c>
      <c r="E30" s="205">
        <f t="shared" si="0"/>
        <v>0</v>
      </c>
      <c r="F30" s="239">
        <f t="shared" si="0"/>
        <v>0</v>
      </c>
      <c r="G30" s="197">
        <f t="shared" si="0"/>
        <v>0</v>
      </c>
      <c r="H30" s="186">
        <f t="shared" si="0"/>
        <v>0</v>
      </c>
    </row>
    <row r="31" spans="1:8" s="192" customFormat="1" ht="15">
      <c r="A31" s="167"/>
      <c r="B31" s="167"/>
      <c r="C31" s="166"/>
      <c r="D31" s="166"/>
      <c r="E31" s="166"/>
      <c r="F31" s="166"/>
      <c r="G31" s="166"/>
      <c r="H31" s="166"/>
    </row>
    <row r="32" spans="1:8" s="192" customFormat="1" ht="15">
      <c r="A32" s="167"/>
      <c r="B32" s="167"/>
      <c r="C32" s="166"/>
      <c r="D32" s="166"/>
      <c r="E32" s="166"/>
      <c r="F32" s="166"/>
      <c r="G32" s="166"/>
      <c r="H32" s="166"/>
    </row>
    <row r="33" spans="1:9" s="192" customFormat="1" ht="18.75">
      <c r="A33" s="383" t="s">
        <v>142</v>
      </c>
      <c r="B33" s="384"/>
      <c r="C33" s="384"/>
      <c r="D33" s="384"/>
      <c r="E33" s="384"/>
      <c r="F33" s="384"/>
      <c r="G33" s="384"/>
      <c r="H33" s="384"/>
      <c r="I33" s="382"/>
    </row>
    <row r="34" s="192" customFormat="1" ht="15" thickBot="1"/>
    <row r="35" spans="1:8" ht="18">
      <c r="A35" s="173"/>
      <c r="B35" s="185" t="s">
        <v>84</v>
      </c>
      <c r="C35" s="184"/>
      <c r="D35" s="184"/>
      <c r="E35" s="184"/>
      <c r="F35" s="324">
        <f>Einnahmen!D25</f>
        <v>0</v>
      </c>
      <c r="G35" s="238"/>
      <c r="H35" s="250">
        <f>Einnahmen!F25</f>
        <v>0</v>
      </c>
    </row>
    <row r="36" spans="2:8" ht="14.25">
      <c r="B36" s="246"/>
      <c r="C36" s="247"/>
      <c r="D36" s="247"/>
      <c r="E36" s="247"/>
      <c r="F36" s="248"/>
      <c r="G36" s="246"/>
      <c r="H36" s="249"/>
    </row>
    <row r="37" spans="2:8" s="235" customFormat="1" ht="15">
      <c r="B37" s="183" t="s">
        <v>83</v>
      </c>
      <c r="C37" s="182"/>
      <c r="D37" s="182"/>
      <c r="E37" s="182"/>
      <c r="F37" s="181">
        <f>E30-F35</f>
        <v>0</v>
      </c>
      <c r="G37" s="237"/>
      <c r="H37" s="236">
        <f>G30-H35</f>
        <v>0</v>
      </c>
    </row>
    <row r="38" spans="2:8" ht="14.25">
      <c r="B38" s="180"/>
      <c r="C38" s="178"/>
      <c r="D38" s="178"/>
      <c r="E38" s="178"/>
      <c r="F38" s="177"/>
      <c r="G38" s="180"/>
      <c r="H38" s="234"/>
    </row>
    <row r="39" spans="2:8" ht="14.25">
      <c r="B39" s="179" t="s">
        <v>82</v>
      </c>
      <c r="C39" s="178"/>
      <c r="D39" s="270"/>
      <c r="E39" s="178"/>
      <c r="F39" s="177">
        <f>F37*D39</f>
        <v>0</v>
      </c>
      <c r="G39" s="180"/>
      <c r="H39" s="233">
        <f>H37*D39</f>
        <v>0</v>
      </c>
    </row>
    <row r="40" spans="2:8" ht="14.25">
      <c r="B40" s="179" t="s">
        <v>81</v>
      </c>
      <c r="C40" s="178"/>
      <c r="D40" s="270"/>
      <c r="E40" s="178"/>
      <c r="F40" s="177">
        <f>F37*D40</f>
        <v>0</v>
      </c>
      <c r="G40" s="180"/>
      <c r="H40" s="233">
        <f>H37*D40</f>
        <v>0</v>
      </c>
    </row>
    <row r="41" spans="2:8" ht="15" thickBot="1">
      <c r="B41" s="176" t="s">
        <v>80</v>
      </c>
      <c r="C41" s="175"/>
      <c r="D41" s="271"/>
      <c r="E41" s="175"/>
      <c r="F41" s="174">
        <f>F37*D41</f>
        <v>0</v>
      </c>
      <c r="G41" s="232"/>
      <c r="H41" s="231">
        <f>H37*D41</f>
        <v>0</v>
      </c>
    </row>
    <row r="43" spans="1:6" ht="14.25">
      <c r="A43" s="167"/>
      <c r="B43" s="167"/>
      <c r="C43" s="166"/>
      <c r="D43" s="166"/>
      <c r="E43" s="166"/>
      <c r="F43" s="165"/>
    </row>
    <row r="44" ht="15" thickBot="1"/>
    <row r="45" spans="1:7" ht="79.5" customHeight="1" thickBot="1">
      <c r="A45" s="375"/>
      <c r="B45" s="376"/>
      <c r="C45" s="376"/>
      <c r="D45" s="376"/>
      <c r="E45" s="376"/>
      <c r="F45" s="376"/>
      <c r="G45" s="377"/>
    </row>
    <row r="46" ht="16.5" customHeight="1">
      <c r="A46" s="163" t="s">
        <v>79</v>
      </c>
    </row>
    <row r="47" spans="1:12" ht="66.75" customHeight="1">
      <c r="A47" s="374" t="s">
        <v>135</v>
      </c>
      <c r="B47" s="374"/>
      <c r="C47" s="374"/>
      <c r="D47" s="374"/>
      <c r="E47" s="374"/>
      <c r="F47" s="374"/>
      <c r="G47" s="374"/>
      <c r="H47" s="374"/>
      <c r="I47" s="374"/>
      <c r="J47" s="164"/>
      <c r="K47" s="164"/>
      <c r="L47" s="164"/>
    </row>
  </sheetData>
  <sheetProtection password="E98A" sheet="1"/>
  <mergeCells count="23">
    <mergeCell ref="A45:G45"/>
    <mergeCell ref="A15:B15"/>
    <mergeCell ref="C15:D15"/>
    <mergeCell ref="A12:B12"/>
    <mergeCell ref="A18:B18"/>
    <mergeCell ref="A33:I33"/>
    <mergeCell ref="C14:I14"/>
    <mergeCell ref="A47:I47"/>
    <mergeCell ref="A16:B16"/>
    <mergeCell ref="A19:B19"/>
    <mergeCell ref="E19:F19"/>
    <mergeCell ref="A23:I23"/>
    <mergeCell ref="A11:B11"/>
    <mergeCell ref="C11:I11"/>
    <mergeCell ref="C12:E12"/>
    <mergeCell ref="A13:B13"/>
    <mergeCell ref="C13:I13"/>
    <mergeCell ref="A5:I5"/>
    <mergeCell ref="A6:I6"/>
    <mergeCell ref="A9:B9"/>
    <mergeCell ref="C9:E9"/>
    <mergeCell ref="A10:B10"/>
    <mergeCell ref="C10:I10"/>
  </mergeCells>
  <dataValidations count="1">
    <dataValidation type="list" allowBlank="1" showInputMessage="1" showErrorMessage="1" sqref="C16">
      <formula1>$K$16:$K$17</formula1>
    </dataValidation>
  </dataValidations>
  <printOptions/>
  <pageMargins left="0.7086614173228347" right="0.7086614173228347" top="0.7874015748031497" bottom="0.7874015748031497" header="0.31496062992125984" footer="0.31496062992125984"/>
  <pageSetup horizontalDpi="600" verticalDpi="600" orientation="portrait" paperSize="8" r:id="rId4"/>
  <headerFooter>
    <oddFooter>&amp;C&amp;9A17_FLC_RD 3_Belegsverzeichnis inkl. Soll-Ist-Vergleich_Version 2.0 (Gültig ab 03.07.2017); &amp;A</oddFooter>
  </headerFooter>
  <drawing r:id="rId3"/>
  <legacyDrawing r:id="rId2"/>
</worksheet>
</file>

<file path=xl/worksheets/sheet3.xml><?xml version="1.0" encoding="utf-8"?>
<worksheet xmlns="http://schemas.openxmlformats.org/spreadsheetml/2006/main" xmlns:r="http://schemas.openxmlformats.org/officeDocument/2006/relationships">
  <dimension ref="A4:T33"/>
  <sheetViews>
    <sheetView view="pageBreakPreview" zoomScale="85" zoomScaleNormal="70" zoomScaleSheetLayoutView="85" zoomScalePageLayoutView="0" workbookViewId="0" topLeftCell="A1">
      <selection activeCell="C19" sqref="C19"/>
    </sheetView>
  </sheetViews>
  <sheetFormatPr defaultColWidth="11.421875" defaultRowHeight="12.75"/>
  <cols>
    <col min="1" max="1" width="4.421875" style="242" customWidth="1"/>
    <col min="2" max="2" width="26.57421875" style="242" customWidth="1"/>
    <col min="3" max="3" width="20.00390625" style="242" customWidth="1"/>
    <col min="4" max="4" width="14.00390625" style="242" customWidth="1"/>
    <col min="5" max="5" width="39.8515625" style="242" customWidth="1"/>
    <col min="6" max="6" width="12.7109375" style="242" customWidth="1"/>
    <col min="7" max="7" width="10.8515625" style="242" customWidth="1"/>
    <col min="8" max="8" width="35.00390625" style="242" customWidth="1"/>
    <col min="9" max="9" width="10.57421875" style="242" customWidth="1"/>
    <col min="10" max="16384" width="10.8515625" style="242" customWidth="1"/>
  </cols>
  <sheetData>
    <row r="1" ht="15"/>
    <row r="2" ht="15"/>
    <row r="3" ht="15"/>
    <row r="4" spans="1:11" ht="15">
      <c r="A4" s="216" t="s">
        <v>100</v>
      </c>
      <c r="C4" s="385">
        <f>Übersicht!C9</f>
        <v>0</v>
      </c>
      <c r="D4" s="386"/>
      <c r="E4" s="258"/>
      <c r="F4" s="259"/>
      <c r="G4" s="259"/>
      <c r="H4" s="260"/>
      <c r="I4" s="260"/>
      <c r="J4" s="217"/>
      <c r="K4" s="217"/>
    </row>
    <row r="5" spans="1:20" ht="14.25">
      <c r="A5" s="216" t="s">
        <v>99</v>
      </c>
      <c r="C5" s="387">
        <f>Übersicht!C10</f>
        <v>0</v>
      </c>
      <c r="D5" s="388"/>
      <c r="E5" s="388"/>
      <c r="F5" s="388"/>
      <c r="G5" s="388"/>
      <c r="H5" s="388"/>
      <c r="I5" s="389"/>
      <c r="J5" s="229"/>
      <c r="K5" s="229"/>
      <c r="L5" s="229"/>
      <c r="M5" s="229"/>
      <c r="N5" s="229"/>
      <c r="O5" s="229"/>
      <c r="P5" s="229"/>
      <c r="Q5" s="229"/>
      <c r="R5" s="229"/>
      <c r="S5" s="229"/>
      <c r="T5" s="229"/>
    </row>
    <row r="6" spans="1:20" ht="14.25">
      <c r="A6" s="216" t="s">
        <v>98</v>
      </c>
      <c r="C6" s="387">
        <f>Übersicht!C11</f>
        <v>0</v>
      </c>
      <c r="D6" s="388"/>
      <c r="E6" s="388"/>
      <c r="F6" s="388"/>
      <c r="G6" s="388"/>
      <c r="H6" s="388"/>
      <c r="I6" s="389"/>
      <c r="J6" s="229"/>
      <c r="K6" s="229"/>
      <c r="L6" s="229"/>
      <c r="M6" s="229"/>
      <c r="N6" s="218"/>
      <c r="O6" s="218"/>
      <c r="P6" s="218"/>
      <c r="Q6" s="218"/>
      <c r="R6" s="218"/>
      <c r="S6" s="218"/>
      <c r="T6" s="218"/>
    </row>
    <row r="7" spans="1:20" ht="14.25">
      <c r="A7" s="216" t="s">
        <v>94</v>
      </c>
      <c r="C7" s="254">
        <f>Übersicht!C16</f>
        <v>0</v>
      </c>
      <c r="D7" s="251"/>
      <c r="E7" s="251"/>
      <c r="F7" s="251"/>
      <c r="G7" s="251"/>
      <c r="H7" s="251"/>
      <c r="I7" s="251"/>
      <c r="J7" s="178"/>
      <c r="K7" s="178"/>
      <c r="L7" s="178"/>
      <c r="M7" s="178"/>
      <c r="N7" s="178"/>
      <c r="O7" s="178"/>
      <c r="P7" s="178"/>
      <c r="Q7" s="178"/>
      <c r="R7" s="178"/>
      <c r="S7" s="178"/>
      <c r="T7" s="178"/>
    </row>
    <row r="8" spans="1:9" ht="14.25">
      <c r="A8" s="216" t="s">
        <v>93</v>
      </c>
      <c r="C8" s="261">
        <f>Übersicht!C19</f>
        <v>0</v>
      </c>
      <c r="D8" s="262">
        <f>Übersicht!D19</f>
        <v>0</v>
      </c>
      <c r="E8" s="251"/>
      <c r="F8" s="252" t="s">
        <v>92</v>
      </c>
      <c r="G8" s="251"/>
      <c r="H8" s="251"/>
      <c r="I8" s="253">
        <f>Übersicht!G19</f>
        <v>0</v>
      </c>
    </row>
    <row r="10" spans="1:3" ht="18.75" thickBot="1">
      <c r="A10" s="215" t="s">
        <v>141</v>
      </c>
      <c r="B10" s="173"/>
      <c r="C10" s="173"/>
    </row>
    <row r="11" spans="1:9" ht="21" customHeight="1">
      <c r="A11" s="390" t="s">
        <v>72</v>
      </c>
      <c r="B11" s="391"/>
      <c r="C11" s="391"/>
      <c r="D11" s="391"/>
      <c r="E11" s="391"/>
      <c r="F11" s="394" t="s">
        <v>118</v>
      </c>
      <c r="G11" s="391"/>
      <c r="H11" s="391"/>
      <c r="I11" s="395"/>
    </row>
    <row r="12" spans="1:9" ht="15" customHeight="1" thickBot="1">
      <c r="A12" s="392"/>
      <c r="B12" s="393"/>
      <c r="C12" s="393"/>
      <c r="D12" s="393"/>
      <c r="E12" s="393"/>
      <c r="F12" s="392"/>
      <c r="G12" s="393"/>
      <c r="H12" s="393"/>
      <c r="I12" s="396"/>
    </row>
    <row r="13" spans="1:9" ht="57.75" customHeight="1" thickBot="1">
      <c r="A13" s="214" t="s">
        <v>117</v>
      </c>
      <c r="B13" s="209" t="s">
        <v>139</v>
      </c>
      <c r="C13" s="209" t="s">
        <v>149</v>
      </c>
      <c r="D13" s="209" t="s">
        <v>140</v>
      </c>
      <c r="E13" s="213" t="s">
        <v>5</v>
      </c>
      <c r="F13" s="244" t="s">
        <v>140</v>
      </c>
      <c r="G13" s="397" t="s">
        <v>7</v>
      </c>
      <c r="H13" s="398"/>
      <c r="I13" s="399"/>
    </row>
    <row r="14" spans="1:9" ht="14.25">
      <c r="A14" s="325">
        <v>1</v>
      </c>
      <c r="B14" s="331"/>
      <c r="C14" s="331"/>
      <c r="D14" s="280"/>
      <c r="E14" s="311"/>
      <c r="F14" s="228"/>
      <c r="G14" s="400"/>
      <c r="H14" s="401"/>
      <c r="I14" s="402"/>
    </row>
    <row r="15" spans="1:9" ht="14.25">
      <c r="A15" s="281">
        <v>2</v>
      </c>
      <c r="B15" s="315"/>
      <c r="C15" s="315"/>
      <c r="D15" s="269"/>
      <c r="E15" s="312"/>
      <c r="F15" s="226"/>
      <c r="G15" s="403"/>
      <c r="H15" s="404"/>
      <c r="I15" s="405"/>
    </row>
    <row r="16" spans="1:9" ht="14.25">
      <c r="A16" s="281">
        <v>3</v>
      </c>
      <c r="B16" s="315"/>
      <c r="C16" s="315"/>
      <c r="D16" s="269"/>
      <c r="E16" s="312"/>
      <c r="F16" s="226"/>
      <c r="G16" s="403"/>
      <c r="H16" s="404"/>
      <c r="I16" s="405"/>
    </row>
    <row r="17" spans="1:9" ht="14.25">
      <c r="A17" s="281">
        <v>4</v>
      </c>
      <c r="B17" s="315"/>
      <c r="C17" s="315"/>
      <c r="D17" s="269"/>
      <c r="E17" s="312"/>
      <c r="F17" s="226"/>
      <c r="G17" s="403"/>
      <c r="H17" s="404"/>
      <c r="I17" s="405"/>
    </row>
    <row r="18" spans="1:9" ht="14.25">
      <c r="A18" s="281">
        <v>5</v>
      </c>
      <c r="B18" s="315"/>
      <c r="C18" s="315"/>
      <c r="D18" s="269"/>
      <c r="E18" s="312"/>
      <c r="F18" s="226"/>
      <c r="G18" s="403"/>
      <c r="H18" s="404"/>
      <c r="I18" s="405"/>
    </row>
    <row r="19" spans="1:9" ht="14.25">
      <c r="A19" s="281">
        <v>6</v>
      </c>
      <c r="B19" s="315"/>
      <c r="C19" s="315"/>
      <c r="D19" s="269"/>
      <c r="E19" s="312"/>
      <c r="F19" s="226"/>
      <c r="G19" s="403"/>
      <c r="H19" s="404"/>
      <c r="I19" s="405"/>
    </row>
    <row r="20" spans="1:9" ht="14.25">
      <c r="A20" s="281">
        <v>7</v>
      </c>
      <c r="B20" s="315"/>
      <c r="C20" s="315"/>
      <c r="D20" s="269"/>
      <c r="E20" s="312"/>
      <c r="F20" s="226"/>
      <c r="G20" s="403"/>
      <c r="H20" s="404"/>
      <c r="I20" s="405"/>
    </row>
    <row r="21" spans="1:9" ht="14.25">
      <c r="A21" s="281">
        <v>8</v>
      </c>
      <c r="B21" s="315"/>
      <c r="C21" s="315"/>
      <c r="D21" s="269"/>
      <c r="E21" s="312"/>
      <c r="F21" s="226"/>
      <c r="G21" s="403"/>
      <c r="H21" s="404"/>
      <c r="I21" s="405"/>
    </row>
    <row r="22" spans="1:9" ht="14.25">
      <c r="A22" s="281">
        <v>9</v>
      </c>
      <c r="B22" s="315"/>
      <c r="C22" s="315"/>
      <c r="D22" s="269"/>
      <c r="E22" s="312"/>
      <c r="F22" s="226"/>
      <c r="G22" s="403"/>
      <c r="H22" s="404"/>
      <c r="I22" s="405"/>
    </row>
    <row r="23" spans="1:9" ht="14.25">
      <c r="A23" s="281">
        <v>10</v>
      </c>
      <c r="B23" s="315"/>
      <c r="C23" s="315"/>
      <c r="D23" s="269"/>
      <c r="E23" s="312"/>
      <c r="F23" s="226"/>
      <c r="G23" s="403"/>
      <c r="H23" s="404"/>
      <c r="I23" s="405"/>
    </row>
    <row r="24" spans="1:9" ht="14.25">
      <c r="A24" s="282">
        <v>11</v>
      </c>
      <c r="B24" s="315"/>
      <c r="C24" s="315"/>
      <c r="D24" s="269"/>
      <c r="E24" s="312"/>
      <c r="F24" s="226"/>
      <c r="G24" s="403"/>
      <c r="H24" s="404"/>
      <c r="I24" s="405"/>
    </row>
    <row r="25" spans="1:9" ht="15" thickBot="1">
      <c r="A25" s="224" t="s">
        <v>120</v>
      </c>
      <c r="B25" s="222"/>
      <c r="C25" s="223"/>
      <c r="D25" s="268">
        <f>SUM(D14:D24)</f>
        <v>0</v>
      </c>
      <c r="E25" s="323"/>
      <c r="F25" s="221">
        <f>SUM(F14:F24)</f>
        <v>0</v>
      </c>
      <c r="G25" s="406"/>
      <c r="H25" s="407"/>
      <c r="I25" s="408"/>
    </row>
    <row r="27" ht="14.25" customHeight="1" thickBot="1"/>
    <row r="28" ht="15" hidden="1" thickBot="1"/>
    <row r="29" ht="15" hidden="1" thickBot="1">
      <c r="A29" s="242" t="s">
        <v>120</v>
      </c>
    </row>
    <row r="30" ht="15" hidden="1" thickBot="1"/>
    <row r="31" spans="1:8" ht="69.75" customHeight="1" thickBot="1">
      <c r="A31" s="375"/>
      <c r="B31" s="376"/>
      <c r="C31" s="376"/>
      <c r="D31" s="376"/>
      <c r="E31" s="377"/>
      <c r="F31" s="219"/>
      <c r="G31" s="218"/>
      <c r="H31" s="218"/>
    </row>
    <row r="32" ht="14.25">
      <c r="A32" s="242" t="s">
        <v>79</v>
      </c>
    </row>
    <row r="33" spans="1:13" ht="51" customHeight="1">
      <c r="A33" s="374" t="s">
        <v>135</v>
      </c>
      <c r="B33" s="374"/>
      <c r="C33" s="374"/>
      <c r="D33" s="374"/>
      <c r="E33" s="374"/>
      <c r="F33" s="374"/>
      <c r="G33" s="374"/>
      <c r="H33" s="374"/>
      <c r="I33" s="374"/>
      <c r="J33" s="243"/>
      <c r="K33" s="243"/>
      <c r="L33" s="243"/>
      <c r="M33" s="243"/>
    </row>
  </sheetData>
  <sheetProtection password="E98A" sheet="1"/>
  <mergeCells count="20">
    <mergeCell ref="G22:I22"/>
    <mergeCell ref="G23:I23"/>
    <mergeCell ref="G24:I24"/>
    <mergeCell ref="G25:I25"/>
    <mergeCell ref="G16:I16"/>
    <mergeCell ref="G17:I17"/>
    <mergeCell ref="G18:I18"/>
    <mergeCell ref="G19:I19"/>
    <mergeCell ref="G20:I20"/>
    <mergeCell ref="G21:I21"/>
    <mergeCell ref="A31:E31"/>
    <mergeCell ref="A33:I33"/>
    <mergeCell ref="C4:D4"/>
    <mergeCell ref="C5:I5"/>
    <mergeCell ref="C6:I6"/>
    <mergeCell ref="A11:E12"/>
    <mergeCell ref="F11:I12"/>
    <mergeCell ref="G13:I13"/>
    <mergeCell ref="G14:I14"/>
    <mergeCell ref="G15:I15"/>
  </mergeCells>
  <printOptions/>
  <pageMargins left="0.7086614173228347" right="0.7086614173228347" top="0.7874015748031497" bottom="0.7874015748031497" header="0.31496062992125984" footer="0.31496062992125984"/>
  <pageSetup horizontalDpi="600" verticalDpi="600" orientation="landscape" paperSize="8" r:id="rId2"/>
  <headerFooter>
    <oddFooter>&amp;C&amp;9A17_FLC_RD 3_Belegsverzeichnis inkl. Soll-Ist-Vergleich_Version 1.1 (Gültig ab 03.07.2017); &amp;A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6:T67"/>
  <sheetViews>
    <sheetView view="pageBreakPreview" zoomScale="60" zoomScaleNormal="70" zoomScalePageLayoutView="40" workbookViewId="0" topLeftCell="A1">
      <selection activeCell="A24" sqref="A24:E25"/>
    </sheetView>
  </sheetViews>
  <sheetFormatPr defaultColWidth="11.421875" defaultRowHeight="12.75"/>
  <cols>
    <col min="1" max="1" width="3.8515625" style="163" customWidth="1"/>
    <col min="2" max="2" width="4.140625" style="163" customWidth="1"/>
    <col min="3" max="3" width="28.57421875" style="163" customWidth="1"/>
    <col min="4" max="4" width="39.57421875" style="163" customWidth="1"/>
    <col min="5" max="5" width="12.7109375" style="163" customWidth="1"/>
    <col min="6" max="6" width="12.57421875" style="163" customWidth="1"/>
    <col min="7" max="7" width="12.7109375" style="163" customWidth="1"/>
    <col min="8" max="8" width="10.421875" style="163" customWidth="1"/>
    <col min="9" max="10" width="10.8515625" style="163" customWidth="1"/>
    <col min="11" max="11" width="10.421875" style="163" customWidth="1"/>
    <col min="12" max="12" width="10.140625" style="163" customWidth="1"/>
    <col min="13" max="13" width="9.8515625" style="163" customWidth="1"/>
    <col min="14" max="14" width="11.57421875" style="163" customWidth="1"/>
    <col min="15" max="15" width="11.140625" style="163" customWidth="1"/>
    <col min="16" max="16" width="30.28125" style="163" customWidth="1"/>
    <col min="17" max="19" width="10.8515625" style="163" customWidth="1"/>
    <col min="20" max="20" width="28.421875" style="163" customWidth="1"/>
    <col min="21" max="16384" width="10.8515625" style="163" customWidth="1"/>
  </cols>
  <sheetData>
    <row r="1" ht="15"/>
    <row r="2" ht="15"/>
    <row r="3" ht="15"/>
    <row r="4" ht="15"/>
    <row r="5" ht="15"/>
    <row r="6" spans="1:20" ht="14.25">
      <c r="A6" s="216" t="s">
        <v>100</v>
      </c>
      <c r="E6" s="419">
        <f>Übersicht!C9</f>
        <v>0</v>
      </c>
      <c r="F6" s="420"/>
      <c r="G6" s="421"/>
      <c r="H6" s="256"/>
      <c r="I6" s="256"/>
      <c r="J6" s="256"/>
      <c r="K6" s="256"/>
      <c r="L6" s="257"/>
      <c r="M6" s="257"/>
      <c r="N6" s="257"/>
      <c r="O6" s="257"/>
      <c r="P6" s="257"/>
      <c r="Q6" s="257"/>
      <c r="R6" s="257"/>
      <c r="S6" s="257"/>
      <c r="T6" s="257"/>
    </row>
    <row r="7" spans="1:20" ht="14.25">
      <c r="A7" s="216" t="s">
        <v>99</v>
      </c>
      <c r="E7" s="426">
        <f>Übersicht!C10</f>
        <v>0</v>
      </c>
      <c r="F7" s="427"/>
      <c r="G7" s="427"/>
      <c r="H7" s="427"/>
      <c r="I7" s="427"/>
      <c r="J7" s="427"/>
      <c r="K7" s="427"/>
      <c r="L7" s="427"/>
      <c r="M7" s="427"/>
      <c r="N7" s="427"/>
      <c r="O7" s="427"/>
      <c r="P7" s="427"/>
      <c r="Q7" s="427"/>
      <c r="R7" s="427"/>
      <c r="S7" s="427"/>
      <c r="T7" s="428"/>
    </row>
    <row r="8" spans="1:20" ht="14.25">
      <c r="A8" s="216" t="s">
        <v>98</v>
      </c>
      <c r="E8" s="426">
        <f>Übersicht!C11</f>
        <v>0</v>
      </c>
      <c r="F8" s="427"/>
      <c r="G8" s="427"/>
      <c r="H8" s="427"/>
      <c r="I8" s="427"/>
      <c r="J8" s="427"/>
      <c r="K8" s="427"/>
      <c r="L8" s="427"/>
      <c r="M8" s="427"/>
      <c r="N8" s="427"/>
      <c r="O8" s="427"/>
      <c r="P8" s="427"/>
      <c r="Q8" s="427"/>
      <c r="R8" s="427"/>
      <c r="S8" s="427"/>
      <c r="T8" s="428"/>
    </row>
    <row r="9" spans="1:5" ht="14.25">
      <c r="A9" s="216" t="s">
        <v>94</v>
      </c>
      <c r="E9" s="189">
        <f>Übersicht!C16</f>
        <v>0</v>
      </c>
    </row>
    <row r="10" spans="1:13" ht="14.25">
      <c r="A10" s="216" t="s">
        <v>93</v>
      </c>
      <c r="E10" s="422">
        <f>Übersicht!C19</f>
        <v>0</v>
      </c>
      <c r="F10" s="423"/>
      <c r="G10" s="424">
        <f>Übersicht!D19</f>
        <v>0</v>
      </c>
      <c r="H10" s="425"/>
      <c r="J10" s="216" t="s">
        <v>92</v>
      </c>
      <c r="M10" s="255">
        <f>Übersicht!G19</f>
        <v>0</v>
      </c>
    </row>
    <row r="12" spans="1:3" ht="18">
      <c r="A12" s="215" t="s">
        <v>152</v>
      </c>
      <c r="B12" s="173"/>
      <c r="C12" s="173"/>
    </row>
    <row r="13" ht="7.5" customHeight="1" thickBot="1">
      <c r="A13" s="175"/>
    </row>
    <row r="14" spans="1:20" ht="21" customHeight="1">
      <c r="A14" s="390" t="s">
        <v>72</v>
      </c>
      <c r="B14" s="409"/>
      <c r="C14" s="409"/>
      <c r="D14" s="409"/>
      <c r="E14" s="409"/>
      <c r="F14" s="409"/>
      <c r="G14" s="409"/>
      <c r="H14" s="409"/>
      <c r="I14" s="409"/>
      <c r="J14" s="409"/>
      <c r="K14" s="409"/>
      <c r="L14" s="409"/>
      <c r="M14" s="409"/>
      <c r="N14" s="409"/>
      <c r="O14" s="409"/>
      <c r="P14" s="410"/>
      <c r="Q14" s="394" t="s">
        <v>118</v>
      </c>
      <c r="R14" s="414"/>
      <c r="S14" s="414"/>
      <c r="T14" s="415"/>
    </row>
    <row r="15" spans="1:20" ht="15" customHeight="1" thickBot="1">
      <c r="A15" s="411"/>
      <c r="B15" s="412"/>
      <c r="C15" s="412"/>
      <c r="D15" s="412"/>
      <c r="E15" s="412"/>
      <c r="F15" s="412"/>
      <c r="G15" s="412"/>
      <c r="H15" s="412"/>
      <c r="I15" s="412"/>
      <c r="J15" s="412"/>
      <c r="K15" s="412"/>
      <c r="L15" s="412"/>
      <c r="M15" s="412"/>
      <c r="N15" s="412"/>
      <c r="O15" s="412"/>
      <c r="P15" s="413"/>
      <c r="Q15" s="416"/>
      <c r="R15" s="417"/>
      <c r="S15" s="417"/>
      <c r="T15" s="418"/>
    </row>
    <row r="16" spans="1:20" ht="57.75" customHeight="1" thickBot="1">
      <c r="A16" s="214" t="s">
        <v>117</v>
      </c>
      <c r="B16" s="209" t="s">
        <v>116</v>
      </c>
      <c r="C16" s="209" t="s">
        <v>115</v>
      </c>
      <c r="D16" s="209" t="s">
        <v>114</v>
      </c>
      <c r="E16" s="209" t="s">
        <v>113</v>
      </c>
      <c r="F16" s="209" t="s">
        <v>112</v>
      </c>
      <c r="G16" s="209" t="s">
        <v>111</v>
      </c>
      <c r="H16" s="209" t="s">
        <v>148</v>
      </c>
      <c r="I16" s="209" t="s">
        <v>110</v>
      </c>
      <c r="J16" s="213" t="s">
        <v>109</v>
      </c>
      <c r="K16" s="212" t="s">
        <v>108</v>
      </c>
      <c r="L16" s="209" t="s">
        <v>107</v>
      </c>
      <c r="M16" s="211" t="s">
        <v>106</v>
      </c>
      <c r="N16" s="210" t="s">
        <v>105</v>
      </c>
      <c r="O16" s="210" t="s">
        <v>104</v>
      </c>
      <c r="P16" s="208" t="s">
        <v>7</v>
      </c>
      <c r="Q16" s="210" t="s">
        <v>103</v>
      </c>
      <c r="R16" s="209" t="s">
        <v>102</v>
      </c>
      <c r="S16" s="209" t="s">
        <v>101</v>
      </c>
      <c r="T16" s="208" t="s">
        <v>7</v>
      </c>
    </row>
    <row r="17" spans="1:20" ht="14.25">
      <c r="A17" s="282">
        <v>1</v>
      </c>
      <c r="B17" s="283"/>
      <c r="C17" s="314"/>
      <c r="D17" s="314"/>
      <c r="E17" s="305"/>
      <c r="F17" s="314"/>
      <c r="G17" s="305"/>
      <c r="H17" s="332"/>
      <c r="I17" s="284"/>
      <c r="J17" s="285"/>
      <c r="K17" s="306"/>
      <c r="L17" s="284"/>
      <c r="M17" s="287"/>
      <c r="N17" s="288"/>
      <c r="O17" s="289"/>
      <c r="P17" s="317"/>
      <c r="Q17" s="207"/>
      <c r="R17" s="206"/>
      <c r="S17" s="206"/>
      <c r="T17" s="320"/>
    </row>
    <row r="18" spans="1:20" ht="14.25">
      <c r="A18" s="281">
        <v>2</v>
      </c>
      <c r="B18" s="273"/>
      <c r="C18" s="315"/>
      <c r="D18" s="315"/>
      <c r="E18" s="273"/>
      <c r="F18" s="315"/>
      <c r="G18" s="273"/>
      <c r="H18" s="333"/>
      <c r="I18" s="269"/>
      <c r="J18" s="290"/>
      <c r="K18" s="291"/>
      <c r="L18" s="269"/>
      <c r="M18" s="292"/>
      <c r="N18" s="293"/>
      <c r="O18" s="294"/>
      <c r="P18" s="318"/>
      <c r="Q18" s="204"/>
      <c r="R18" s="203"/>
      <c r="S18" s="203"/>
      <c r="T18" s="321"/>
    </row>
    <row r="19" spans="1:20" ht="14.25">
      <c r="A19" s="281">
        <v>3</v>
      </c>
      <c r="B19" s="273"/>
      <c r="C19" s="315"/>
      <c r="D19" s="315"/>
      <c r="E19" s="273"/>
      <c r="F19" s="315"/>
      <c r="G19" s="273"/>
      <c r="H19" s="333"/>
      <c r="I19" s="269"/>
      <c r="J19" s="290"/>
      <c r="K19" s="291"/>
      <c r="L19" s="269"/>
      <c r="M19" s="292"/>
      <c r="N19" s="293"/>
      <c r="O19" s="294"/>
      <c r="P19" s="318"/>
      <c r="Q19" s="204"/>
      <c r="R19" s="203"/>
      <c r="S19" s="203"/>
      <c r="T19" s="321"/>
    </row>
    <row r="20" spans="1:20" ht="14.25">
      <c r="A20" s="281">
        <v>4</v>
      </c>
      <c r="B20" s="273"/>
      <c r="C20" s="315"/>
      <c r="D20" s="315"/>
      <c r="E20" s="273"/>
      <c r="F20" s="315"/>
      <c r="G20" s="273"/>
      <c r="H20" s="333"/>
      <c r="I20" s="269"/>
      <c r="J20" s="290"/>
      <c r="K20" s="291"/>
      <c r="L20" s="269"/>
      <c r="M20" s="292"/>
      <c r="N20" s="293"/>
      <c r="O20" s="294"/>
      <c r="P20" s="318"/>
      <c r="Q20" s="204"/>
      <c r="R20" s="203"/>
      <c r="S20" s="203"/>
      <c r="T20" s="321"/>
    </row>
    <row r="21" spans="1:20" ht="14.25">
      <c r="A21" s="281">
        <v>5</v>
      </c>
      <c r="B21" s="273"/>
      <c r="C21" s="315"/>
      <c r="D21" s="315"/>
      <c r="E21" s="273"/>
      <c r="F21" s="315"/>
      <c r="G21" s="273"/>
      <c r="H21" s="333"/>
      <c r="I21" s="269"/>
      <c r="J21" s="290"/>
      <c r="K21" s="291"/>
      <c r="L21" s="269"/>
      <c r="M21" s="292"/>
      <c r="N21" s="293"/>
      <c r="O21" s="294"/>
      <c r="P21" s="318"/>
      <c r="Q21" s="204"/>
      <c r="R21" s="203"/>
      <c r="S21" s="203"/>
      <c r="T21" s="321"/>
    </row>
    <row r="22" spans="1:20" ht="14.25">
      <c r="A22" s="281">
        <v>6</v>
      </c>
      <c r="B22" s="273"/>
      <c r="C22" s="315"/>
      <c r="D22" s="315"/>
      <c r="E22" s="273"/>
      <c r="F22" s="315"/>
      <c r="G22" s="273"/>
      <c r="H22" s="333"/>
      <c r="I22" s="269"/>
      <c r="J22" s="290"/>
      <c r="K22" s="291"/>
      <c r="L22" s="269"/>
      <c r="M22" s="292"/>
      <c r="N22" s="293"/>
      <c r="O22" s="294"/>
      <c r="P22" s="318"/>
      <c r="Q22" s="204"/>
      <c r="R22" s="203"/>
      <c r="S22" s="203"/>
      <c r="T22" s="321"/>
    </row>
    <row r="23" spans="1:20" ht="14.25">
      <c r="A23" s="281">
        <v>7</v>
      </c>
      <c r="B23" s="273"/>
      <c r="C23" s="315"/>
      <c r="D23" s="315"/>
      <c r="E23" s="273"/>
      <c r="F23" s="315"/>
      <c r="G23" s="273"/>
      <c r="H23" s="333"/>
      <c r="I23" s="269"/>
      <c r="J23" s="290"/>
      <c r="K23" s="291"/>
      <c r="L23" s="269"/>
      <c r="M23" s="292"/>
      <c r="N23" s="293"/>
      <c r="O23" s="294"/>
      <c r="P23" s="318"/>
      <c r="Q23" s="204"/>
      <c r="R23" s="203"/>
      <c r="S23" s="203"/>
      <c r="T23" s="321"/>
    </row>
    <row r="24" spans="1:20" ht="14.25">
      <c r="A24" s="281">
        <v>8</v>
      </c>
      <c r="B24" s="273"/>
      <c r="C24" s="315"/>
      <c r="D24" s="315"/>
      <c r="E24" s="273"/>
      <c r="F24" s="315"/>
      <c r="G24" s="273"/>
      <c r="H24" s="333"/>
      <c r="I24" s="269"/>
      <c r="J24" s="290"/>
      <c r="K24" s="291"/>
      <c r="L24" s="269"/>
      <c r="M24" s="292"/>
      <c r="N24" s="293"/>
      <c r="O24" s="294"/>
      <c r="P24" s="318"/>
      <c r="Q24" s="204"/>
      <c r="R24" s="203"/>
      <c r="S24" s="203"/>
      <c r="T24" s="321"/>
    </row>
    <row r="25" spans="1:20" s="242" customFormat="1" ht="14.25">
      <c r="A25" s="281">
        <v>9</v>
      </c>
      <c r="B25" s="273"/>
      <c r="C25" s="315"/>
      <c r="D25" s="315"/>
      <c r="E25" s="273"/>
      <c r="F25" s="315"/>
      <c r="G25" s="273"/>
      <c r="H25" s="333"/>
      <c r="I25" s="269"/>
      <c r="J25" s="290"/>
      <c r="K25" s="291"/>
      <c r="L25" s="269"/>
      <c r="M25" s="292"/>
      <c r="N25" s="293"/>
      <c r="O25" s="294"/>
      <c r="P25" s="318"/>
      <c r="Q25" s="204"/>
      <c r="R25" s="203"/>
      <c r="S25" s="203"/>
      <c r="T25" s="321"/>
    </row>
    <row r="26" spans="1:20" s="242" customFormat="1" ht="14.25">
      <c r="A26" s="281">
        <v>10</v>
      </c>
      <c r="B26" s="273"/>
      <c r="C26" s="315"/>
      <c r="D26" s="315"/>
      <c r="E26" s="273"/>
      <c r="F26" s="315"/>
      <c r="G26" s="273"/>
      <c r="H26" s="333"/>
      <c r="I26" s="269"/>
      <c r="J26" s="290"/>
      <c r="K26" s="291"/>
      <c r="L26" s="269"/>
      <c r="M26" s="292"/>
      <c r="N26" s="293"/>
      <c r="O26" s="294"/>
      <c r="P26" s="318"/>
      <c r="Q26" s="204"/>
      <c r="R26" s="203"/>
      <c r="S26" s="203"/>
      <c r="T26" s="321"/>
    </row>
    <row r="27" spans="1:20" s="242" customFormat="1" ht="14.25">
      <c r="A27" s="281">
        <v>11</v>
      </c>
      <c r="B27" s="273"/>
      <c r="C27" s="315"/>
      <c r="D27" s="315"/>
      <c r="E27" s="273"/>
      <c r="F27" s="315"/>
      <c r="G27" s="273"/>
      <c r="H27" s="333"/>
      <c r="I27" s="269"/>
      <c r="J27" s="290"/>
      <c r="K27" s="291"/>
      <c r="L27" s="269"/>
      <c r="M27" s="292"/>
      <c r="N27" s="293"/>
      <c r="O27" s="294"/>
      <c r="P27" s="318"/>
      <c r="Q27" s="204"/>
      <c r="R27" s="203"/>
      <c r="S27" s="203"/>
      <c r="T27" s="321"/>
    </row>
    <row r="28" spans="1:20" s="242" customFormat="1" ht="14.25">
      <c r="A28" s="281">
        <v>12</v>
      </c>
      <c r="B28" s="273"/>
      <c r="C28" s="315"/>
      <c r="D28" s="315"/>
      <c r="E28" s="273"/>
      <c r="F28" s="315"/>
      <c r="G28" s="273"/>
      <c r="H28" s="333"/>
      <c r="I28" s="269"/>
      <c r="J28" s="290"/>
      <c r="K28" s="291"/>
      <c r="L28" s="269"/>
      <c r="M28" s="292"/>
      <c r="N28" s="293"/>
      <c r="O28" s="294"/>
      <c r="P28" s="318"/>
      <c r="Q28" s="204"/>
      <c r="R28" s="203"/>
      <c r="S28" s="203"/>
      <c r="T28" s="321"/>
    </row>
    <row r="29" spans="1:20" s="242" customFormat="1" ht="14.25">
      <c r="A29" s="281">
        <v>13</v>
      </c>
      <c r="B29" s="273"/>
      <c r="C29" s="315"/>
      <c r="D29" s="315"/>
      <c r="E29" s="273"/>
      <c r="F29" s="315"/>
      <c r="G29" s="273"/>
      <c r="H29" s="333"/>
      <c r="I29" s="269"/>
      <c r="J29" s="290"/>
      <c r="K29" s="291"/>
      <c r="L29" s="269"/>
      <c r="M29" s="292"/>
      <c r="N29" s="293"/>
      <c r="O29" s="294"/>
      <c r="P29" s="318"/>
      <c r="Q29" s="204"/>
      <c r="R29" s="203"/>
      <c r="S29" s="203"/>
      <c r="T29" s="321"/>
    </row>
    <row r="30" spans="1:20" s="242" customFormat="1" ht="14.25">
      <c r="A30" s="281">
        <v>14</v>
      </c>
      <c r="B30" s="273"/>
      <c r="C30" s="315"/>
      <c r="D30" s="315"/>
      <c r="E30" s="273"/>
      <c r="F30" s="315"/>
      <c r="G30" s="273"/>
      <c r="H30" s="333"/>
      <c r="I30" s="269"/>
      <c r="J30" s="290"/>
      <c r="K30" s="291"/>
      <c r="L30" s="269"/>
      <c r="M30" s="292"/>
      <c r="N30" s="293"/>
      <c r="O30" s="294"/>
      <c r="P30" s="318"/>
      <c r="Q30" s="204"/>
      <c r="R30" s="203"/>
      <c r="S30" s="203"/>
      <c r="T30" s="321"/>
    </row>
    <row r="31" spans="1:20" s="242" customFormat="1" ht="14.25">
      <c r="A31" s="281">
        <v>15</v>
      </c>
      <c r="B31" s="273"/>
      <c r="C31" s="315"/>
      <c r="D31" s="315"/>
      <c r="E31" s="273"/>
      <c r="F31" s="315"/>
      <c r="G31" s="273"/>
      <c r="H31" s="333"/>
      <c r="I31" s="269"/>
      <c r="J31" s="290"/>
      <c r="K31" s="291"/>
      <c r="L31" s="269"/>
      <c r="M31" s="292"/>
      <c r="N31" s="293"/>
      <c r="O31" s="294"/>
      <c r="P31" s="318"/>
      <c r="Q31" s="204"/>
      <c r="R31" s="203"/>
      <c r="S31" s="203"/>
      <c r="T31" s="321"/>
    </row>
    <row r="32" spans="1:20" s="242" customFormat="1" ht="14.25">
      <c r="A32" s="281">
        <v>16</v>
      </c>
      <c r="B32" s="273"/>
      <c r="C32" s="315"/>
      <c r="D32" s="315"/>
      <c r="E32" s="273"/>
      <c r="F32" s="315"/>
      <c r="G32" s="273"/>
      <c r="H32" s="333"/>
      <c r="I32" s="269"/>
      <c r="J32" s="290"/>
      <c r="K32" s="291"/>
      <c r="L32" s="269"/>
      <c r="M32" s="292"/>
      <c r="N32" s="293"/>
      <c r="O32" s="294"/>
      <c r="P32" s="318"/>
      <c r="Q32" s="204"/>
      <c r="R32" s="203"/>
      <c r="S32" s="203"/>
      <c r="T32" s="321"/>
    </row>
    <row r="33" spans="1:20" s="242" customFormat="1" ht="14.25">
      <c r="A33" s="281">
        <v>17</v>
      </c>
      <c r="B33" s="273"/>
      <c r="C33" s="315"/>
      <c r="D33" s="315"/>
      <c r="E33" s="273"/>
      <c r="F33" s="315"/>
      <c r="G33" s="273"/>
      <c r="H33" s="333"/>
      <c r="I33" s="269"/>
      <c r="J33" s="290"/>
      <c r="K33" s="291"/>
      <c r="L33" s="269"/>
      <c r="M33" s="292"/>
      <c r="N33" s="293"/>
      <c r="O33" s="294"/>
      <c r="P33" s="318"/>
      <c r="Q33" s="204"/>
      <c r="R33" s="203"/>
      <c r="S33" s="203"/>
      <c r="T33" s="321"/>
    </row>
    <row r="34" spans="1:20" s="242" customFormat="1" ht="14.25">
      <c r="A34" s="281">
        <v>18</v>
      </c>
      <c r="B34" s="273"/>
      <c r="C34" s="315"/>
      <c r="D34" s="315"/>
      <c r="E34" s="273"/>
      <c r="F34" s="315"/>
      <c r="G34" s="273"/>
      <c r="H34" s="333"/>
      <c r="I34" s="269"/>
      <c r="J34" s="290"/>
      <c r="K34" s="291"/>
      <c r="L34" s="269"/>
      <c r="M34" s="292"/>
      <c r="N34" s="293"/>
      <c r="O34" s="294"/>
      <c r="P34" s="318"/>
      <c r="Q34" s="204"/>
      <c r="R34" s="203"/>
      <c r="S34" s="203"/>
      <c r="T34" s="321"/>
    </row>
    <row r="35" spans="1:20" s="242" customFormat="1" ht="14.25">
      <c r="A35" s="281">
        <v>19</v>
      </c>
      <c r="B35" s="273"/>
      <c r="C35" s="315"/>
      <c r="D35" s="315"/>
      <c r="E35" s="273"/>
      <c r="F35" s="315"/>
      <c r="G35" s="273"/>
      <c r="H35" s="333"/>
      <c r="I35" s="269"/>
      <c r="J35" s="290"/>
      <c r="K35" s="291"/>
      <c r="L35" s="269"/>
      <c r="M35" s="292"/>
      <c r="N35" s="293"/>
      <c r="O35" s="294"/>
      <c r="P35" s="318"/>
      <c r="Q35" s="204"/>
      <c r="R35" s="203"/>
      <c r="S35" s="203"/>
      <c r="T35" s="321"/>
    </row>
    <row r="36" spans="1:20" s="242" customFormat="1" ht="14.25">
      <c r="A36" s="281">
        <v>20</v>
      </c>
      <c r="B36" s="273"/>
      <c r="C36" s="315"/>
      <c r="D36" s="315"/>
      <c r="E36" s="273"/>
      <c r="F36" s="315"/>
      <c r="G36" s="273"/>
      <c r="H36" s="333"/>
      <c r="I36" s="269"/>
      <c r="J36" s="290"/>
      <c r="K36" s="291"/>
      <c r="L36" s="269"/>
      <c r="M36" s="292"/>
      <c r="N36" s="293"/>
      <c r="O36" s="294"/>
      <c r="P36" s="318"/>
      <c r="Q36" s="204"/>
      <c r="R36" s="203"/>
      <c r="S36" s="203"/>
      <c r="T36" s="321"/>
    </row>
    <row r="37" spans="1:20" s="242" customFormat="1" ht="14.25">
      <c r="A37" s="281">
        <v>21</v>
      </c>
      <c r="B37" s="273"/>
      <c r="C37" s="315"/>
      <c r="D37" s="315"/>
      <c r="E37" s="273"/>
      <c r="F37" s="315"/>
      <c r="G37" s="273"/>
      <c r="H37" s="333"/>
      <c r="I37" s="269"/>
      <c r="J37" s="290"/>
      <c r="K37" s="291"/>
      <c r="L37" s="269"/>
      <c r="M37" s="292"/>
      <c r="N37" s="293"/>
      <c r="O37" s="294"/>
      <c r="P37" s="318"/>
      <c r="Q37" s="204"/>
      <c r="R37" s="203"/>
      <c r="S37" s="203"/>
      <c r="T37" s="321"/>
    </row>
    <row r="38" spans="1:20" s="242" customFormat="1" ht="14.25">
      <c r="A38" s="281">
        <v>22</v>
      </c>
      <c r="B38" s="273"/>
      <c r="C38" s="315"/>
      <c r="D38" s="315"/>
      <c r="E38" s="273"/>
      <c r="F38" s="315"/>
      <c r="G38" s="273"/>
      <c r="H38" s="333"/>
      <c r="I38" s="269"/>
      <c r="J38" s="290"/>
      <c r="K38" s="291"/>
      <c r="L38" s="269"/>
      <c r="M38" s="292"/>
      <c r="N38" s="293"/>
      <c r="O38" s="294"/>
      <c r="P38" s="318"/>
      <c r="Q38" s="204"/>
      <c r="R38" s="203"/>
      <c r="S38" s="203"/>
      <c r="T38" s="321"/>
    </row>
    <row r="39" spans="1:20" s="242" customFormat="1" ht="14.25">
      <c r="A39" s="281">
        <v>23</v>
      </c>
      <c r="B39" s="273"/>
      <c r="C39" s="315"/>
      <c r="D39" s="315"/>
      <c r="E39" s="273"/>
      <c r="F39" s="315"/>
      <c r="G39" s="273"/>
      <c r="H39" s="333"/>
      <c r="I39" s="269"/>
      <c r="J39" s="290"/>
      <c r="K39" s="291"/>
      <c r="L39" s="269"/>
      <c r="M39" s="292"/>
      <c r="N39" s="293"/>
      <c r="O39" s="294"/>
      <c r="P39" s="318"/>
      <c r="Q39" s="204"/>
      <c r="R39" s="203"/>
      <c r="S39" s="203"/>
      <c r="T39" s="321"/>
    </row>
    <row r="40" spans="1:20" s="242" customFormat="1" ht="14.25">
      <c r="A40" s="281">
        <v>24</v>
      </c>
      <c r="B40" s="273"/>
      <c r="C40" s="315"/>
      <c r="D40" s="315"/>
      <c r="E40" s="273"/>
      <c r="F40" s="315"/>
      <c r="G40" s="273"/>
      <c r="H40" s="333"/>
      <c r="I40" s="269"/>
      <c r="J40" s="290"/>
      <c r="K40" s="291"/>
      <c r="L40" s="269"/>
      <c r="M40" s="292"/>
      <c r="N40" s="293"/>
      <c r="O40" s="294"/>
      <c r="P40" s="318"/>
      <c r="Q40" s="204"/>
      <c r="R40" s="203"/>
      <c r="S40" s="203"/>
      <c r="T40" s="321"/>
    </row>
    <row r="41" spans="1:20" s="242" customFormat="1" ht="14.25">
      <c r="A41" s="281">
        <v>25</v>
      </c>
      <c r="B41" s="273"/>
      <c r="C41" s="315"/>
      <c r="D41" s="315"/>
      <c r="E41" s="273"/>
      <c r="F41" s="315"/>
      <c r="G41" s="273"/>
      <c r="H41" s="333"/>
      <c r="I41" s="269"/>
      <c r="J41" s="290"/>
      <c r="K41" s="291"/>
      <c r="L41" s="269"/>
      <c r="M41" s="292"/>
      <c r="N41" s="293"/>
      <c r="O41" s="294"/>
      <c r="P41" s="318"/>
      <c r="Q41" s="204"/>
      <c r="R41" s="203"/>
      <c r="S41" s="203"/>
      <c r="T41" s="321"/>
    </row>
    <row r="42" spans="1:20" s="242" customFormat="1" ht="14.25">
      <c r="A42" s="281">
        <v>26</v>
      </c>
      <c r="B42" s="273"/>
      <c r="C42" s="315"/>
      <c r="D42" s="315"/>
      <c r="E42" s="273"/>
      <c r="F42" s="315"/>
      <c r="G42" s="273"/>
      <c r="H42" s="333"/>
      <c r="I42" s="269"/>
      <c r="J42" s="290"/>
      <c r="K42" s="291"/>
      <c r="L42" s="269"/>
      <c r="M42" s="292"/>
      <c r="N42" s="293"/>
      <c r="O42" s="294"/>
      <c r="P42" s="318"/>
      <c r="Q42" s="204"/>
      <c r="R42" s="203"/>
      <c r="S42" s="203"/>
      <c r="T42" s="321"/>
    </row>
    <row r="43" spans="1:20" s="242" customFormat="1" ht="14.25">
      <c r="A43" s="281">
        <v>27</v>
      </c>
      <c r="B43" s="273"/>
      <c r="C43" s="315"/>
      <c r="D43" s="315"/>
      <c r="E43" s="273"/>
      <c r="F43" s="315"/>
      <c r="G43" s="273"/>
      <c r="H43" s="333"/>
      <c r="I43" s="269"/>
      <c r="J43" s="290"/>
      <c r="K43" s="291"/>
      <c r="L43" s="269"/>
      <c r="M43" s="292"/>
      <c r="N43" s="293"/>
      <c r="O43" s="294"/>
      <c r="P43" s="318"/>
      <c r="Q43" s="204"/>
      <c r="R43" s="203"/>
      <c r="S43" s="203"/>
      <c r="T43" s="321"/>
    </row>
    <row r="44" spans="1:20" s="242" customFormat="1" ht="14.25">
      <c r="A44" s="281">
        <v>28</v>
      </c>
      <c r="B44" s="273"/>
      <c r="C44" s="315"/>
      <c r="D44" s="315"/>
      <c r="E44" s="273"/>
      <c r="F44" s="315"/>
      <c r="G44" s="273"/>
      <c r="H44" s="333"/>
      <c r="I44" s="269"/>
      <c r="J44" s="290"/>
      <c r="K44" s="291"/>
      <c r="L44" s="269"/>
      <c r="M44" s="292"/>
      <c r="N44" s="293"/>
      <c r="O44" s="294"/>
      <c r="P44" s="318"/>
      <c r="Q44" s="204"/>
      <c r="R44" s="203"/>
      <c r="S44" s="203"/>
      <c r="T44" s="321"/>
    </row>
    <row r="45" spans="1:20" ht="14.25">
      <c r="A45" s="281">
        <v>29</v>
      </c>
      <c r="B45" s="273"/>
      <c r="C45" s="315"/>
      <c r="D45" s="315"/>
      <c r="E45" s="273"/>
      <c r="F45" s="315"/>
      <c r="G45" s="273"/>
      <c r="H45" s="333"/>
      <c r="I45" s="269"/>
      <c r="J45" s="290"/>
      <c r="K45" s="291"/>
      <c r="L45" s="269"/>
      <c r="M45" s="292"/>
      <c r="N45" s="293"/>
      <c r="O45" s="294"/>
      <c r="P45" s="318"/>
      <c r="Q45" s="204"/>
      <c r="R45" s="203"/>
      <c r="S45" s="203"/>
      <c r="T45" s="321"/>
    </row>
    <row r="46" spans="1:20" ht="14.25">
      <c r="A46" s="281">
        <v>30</v>
      </c>
      <c r="B46" s="273"/>
      <c r="C46" s="315"/>
      <c r="D46" s="315"/>
      <c r="E46" s="273"/>
      <c r="F46" s="315"/>
      <c r="G46" s="273"/>
      <c r="H46" s="333"/>
      <c r="I46" s="269"/>
      <c r="J46" s="290"/>
      <c r="K46" s="291"/>
      <c r="L46" s="269"/>
      <c r="M46" s="292"/>
      <c r="N46" s="293"/>
      <c r="O46" s="294"/>
      <c r="P46" s="318"/>
      <c r="Q46" s="204"/>
      <c r="R46" s="203"/>
      <c r="S46" s="203"/>
      <c r="T46" s="321"/>
    </row>
    <row r="47" spans="1:20" ht="14.25">
      <c r="A47" s="281">
        <v>31</v>
      </c>
      <c r="B47" s="273"/>
      <c r="C47" s="315"/>
      <c r="D47" s="315"/>
      <c r="E47" s="273"/>
      <c r="F47" s="315"/>
      <c r="G47" s="273"/>
      <c r="H47" s="333"/>
      <c r="I47" s="269"/>
      <c r="J47" s="290"/>
      <c r="K47" s="291"/>
      <c r="L47" s="269"/>
      <c r="M47" s="292"/>
      <c r="N47" s="293"/>
      <c r="O47" s="294"/>
      <c r="P47" s="318"/>
      <c r="Q47" s="204"/>
      <c r="R47" s="203"/>
      <c r="S47" s="203"/>
      <c r="T47" s="321"/>
    </row>
    <row r="48" spans="1:20" ht="14.25">
      <c r="A48" s="281">
        <v>32</v>
      </c>
      <c r="B48" s="273"/>
      <c r="C48" s="315"/>
      <c r="D48" s="315"/>
      <c r="E48" s="273"/>
      <c r="F48" s="315"/>
      <c r="G48" s="273"/>
      <c r="H48" s="333"/>
      <c r="I48" s="269"/>
      <c r="J48" s="290"/>
      <c r="K48" s="291"/>
      <c r="L48" s="269"/>
      <c r="M48" s="292"/>
      <c r="N48" s="293"/>
      <c r="O48" s="294"/>
      <c r="P48" s="318"/>
      <c r="Q48" s="204"/>
      <c r="R48" s="203"/>
      <c r="S48" s="203"/>
      <c r="T48" s="321"/>
    </row>
    <row r="49" spans="1:20" ht="14.25">
      <c r="A49" s="281">
        <v>33</v>
      </c>
      <c r="B49" s="273"/>
      <c r="C49" s="315"/>
      <c r="D49" s="315"/>
      <c r="E49" s="273"/>
      <c r="F49" s="315"/>
      <c r="G49" s="273"/>
      <c r="H49" s="333"/>
      <c r="I49" s="269"/>
      <c r="J49" s="290"/>
      <c r="K49" s="291"/>
      <c r="L49" s="269"/>
      <c r="M49" s="292"/>
      <c r="N49" s="293"/>
      <c r="O49" s="294"/>
      <c r="P49" s="318"/>
      <c r="Q49" s="204"/>
      <c r="R49" s="203"/>
      <c r="S49" s="203"/>
      <c r="T49" s="321"/>
    </row>
    <row r="50" spans="1:20" ht="14.25">
      <c r="A50" s="281">
        <v>34</v>
      </c>
      <c r="B50" s="273"/>
      <c r="C50" s="315"/>
      <c r="D50" s="315"/>
      <c r="E50" s="273"/>
      <c r="F50" s="315"/>
      <c r="G50" s="273"/>
      <c r="H50" s="333"/>
      <c r="I50" s="269"/>
      <c r="J50" s="290"/>
      <c r="K50" s="291"/>
      <c r="L50" s="269"/>
      <c r="M50" s="292"/>
      <c r="N50" s="293"/>
      <c r="O50" s="294"/>
      <c r="P50" s="318"/>
      <c r="Q50" s="204"/>
      <c r="R50" s="203"/>
      <c r="S50" s="203"/>
      <c r="T50" s="321"/>
    </row>
    <row r="51" spans="1:20" ht="14.25">
      <c r="A51" s="281">
        <v>35</v>
      </c>
      <c r="B51" s="273"/>
      <c r="C51" s="315"/>
      <c r="D51" s="315"/>
      <c r="E51" s="273"/>
      <c r="F51" s="315"/>
      <c r="G51" s="273"/>
      <c r="H51" s="333"/>
      <c r="I51" s="269"/>
      <c r="J51" s="290"/>
      <c r="K51" s="291"/>
      <c r="L51" s="269"/>
      <c r="M51" s="292"/>
      <c r="N51" s="293"/>
      <c r="O51" s="294"/>
      <c r="P51" s="318"/>
      <c r="Q51" s="204"/>
      <c r="R51" s="203"/>
      <c r="S51" s="203"/>
      <c r="T51" s="321"/>
    </row>
    <row r="52" spans="1:20" ht="14.25">
      <c r="A52" s="281">
        <v>36</v>
      </c>
      <c r="B52" s="273"/>
      <c r="C52" s="315"/>
      <c r="D52" s="315"/>
      <c r="E52" s="273"/>
      <c r="F52" s="315"/>
      <c r="G52" s="273"/>
      <c r="H52" s="333"/>
      <c r="I52" s="269"/>
      <c r="J52" s="290"/>
      <c r="K52" s="291"/>
      <c r="L52" s="269"/>
      <c r="M52" s="292"/>
      <c r="N52" s="293"/>
      <c r="O52" s="294"/>
      <c r="P52" s="318"/>
      <c r="Q52" s="204"/>
      <c r="R52" s="203"/>
      <c r="S52" s="203"/>
      <c r="T52" s="321"/>
    </row>
    <row r="53" spans="1:20" ht="14.25">
      <c r="A53" s="281">
        <v>37</v>
      </c>
      <c r="B53" s="273"/>
      <c r="C53" s="315"/>
      <c r="D53" s="315"/>
      <c r="E53" s="273"/>
      <c r="F53" s="315"/>
      <c r="G53" s="273"/>
      <c r="H53" s="333"/>
      <c r="I53" s="269"/>
      <c r="J53" s="290"/>
      <c r="K53" s="291"/>
      <c r="L53" s="269"/>
      <c r="M53" s="292"/>
      <c r="N53" s="293"/>
      <c r="O53" s="294"/>
      <c r="P53" s="318"/>
      <c r="Q53" s="204"/>
      <c r="R53" s="203"/>
      <c r="S53" s="203"/>
      <c r="T53" s="321"/>
    </row>
    <row r="54" spans="1:20" ht="14.25">
      <c r="A54" s="281">
        <v>38</v>
      </c>
      <c r="B54" s="273"/>
      <c r="C54" s="315"/>
      <c r="D54" s="315"/>
      <c r="E54" s="273"/>
      <c r="F54" s="315"/>
      <c r="G54" s="273"/>
      <c r="H54" s="333"/>
      <c r="I54" s="269"/>
      <c r="J54" s="290"/>
      <c r="K54" s="291"/>
      <c r="L54" s="269"/>
      <c r="M54" s="292"/>
      <c r="N54" s="293"/>
      <c r="O54" s="294"/>
      <c r="P54" s="318"/>
      <c r="Q54" s="204"/>
      <c r="R54" s="203"/>
      <c r="S54" s="203"/>
      <c r="T54" s="321"/>
    </row>
    <row r="55" spans="1:20" ht="14.25">
      <c r="A55" s="281">
        <v>39</v>
      </c>
      <c r="B55" s="273"/>
      <c r="C55" s="315"/>
      <c r="D55" s="315"/>
      <c r="E55" s="273"/>
      <c r="F55" s="315"/>
      <c r="G55" s="273"/>
      <c r="H55" s="333"/>
      <c r="I55" s="269"/>
      <c r="J55" s="290"/>
      <c r="K55" s="291"/>
      <c r="L55" s="269"/>
      <c r="M55" s="292"/>
      <c r="N55" s="293"/>
      <c r="O55" s="294"/>
      <c r="P55" s="318"/>
      <c r="Q55" s="204"/>
      <c r="R55" s="203"/>
      <c r="S55" s="203"/>
      <c r="T55" s="321"/>
    </row>
    <row r="56" spans="1:20" ht="14.25">
      <c r="A56" s="281">
        <v>40</v>
      </c>
      <c r="B56" s="273"/>
      <c r="C56" s="315"/>
      <c r="D56" s="315"/>
      <c r="E56" s="273"/>
      <c r="F56" s="315"/>
      <c r="G56" s="273"/>
      <c r="H56" s="333"/>
      <c r="I56" s="269"/>
      <c r="J56" s="290"/>
      <c r="K56" s="291"/>
      <c r="L56" s="269"/>
      <c r="M56" s="292"/>
      <c r="N56" s="293"/>
      <c r="O56" s="294"/>
      <c r="P56" s="318"/>
      <c r="Q56" s="204"/>
      <c r="R56" s="203"/>
      <c r="S56" s="203"/>
      <c r="T56" s="321"/>
    </row>
    <row r="57" spans="1:20" ht="14.25">
      <c r="A57" s="281">
        <v>41</v>
      </c>
      <c r="B57" s="273"/>
      <c r="C57" s="315"/>
      <c r="D57" s="315"/>
      <c r="E57" s="273"/>
      <c r="F57" s="315"/>
      <c r="G57" s="273"/>
      <c r="H57" s="333"/>
      <c r="I57" s="269"/>
      <c r="J57" s="290"/>
      <c r="K57" s="291"/>
      <c r="L57" s="269"/>
      <c r="M57" s="292"/>
      <c r="N57" s="293"/>
      <c r="O57" s="294"/>
      <c r="P57" s="318"/>
      <c r="Q57" s="204"/>
      <c r="R57" s="203"/>
      <c r="S57" s="203"/>
      <c r="T57" s="321"/>
    </row>
    <row r="58" spans="1:20" ht="14.25">
      <c r="A58" s="281">
        <v>42</v>
      </c>
      <c r="B58" s="273"/>
      <c r="C58" s="315"/>
      <c r="D58" s="315"/>
      <c r="E58" s="273"/>
      <c r="F58" s="315"/>
      <c r="G58" s="273"/>
      <c r="H58" s="333"/>
      <c r="I58" s="269"/>
      <c r="J58" s="290"/>
      <c r="K58" s="291"/>
      <c r="L58" s="269"/>
      <c r="M58" s="292"/>
      <c r="N58" s="293"/>
      <c r="O58" s="294"/>
      <c r="P58" s="318"/>
      <c r="Q58" s="204"/>
      <c r="R58" s="203"/>
      <c r="S58" s="203"/>
      <c r="T58" s="321"/>
    </row>
    <row r="59" spans="1:20" ht="14.25">
      <c r="A59" s="281">
        <v>43</v>
      </c>
      <c r="B59" s="273"/>
      <c r="C59" s="315"/>
      <c r="D59" s="315"/>
      <c r="E59" s="273"/>
      <c r="F59" s="315"/>
      <c r="G59" s="273"/>
      <c r="H59" s="333"/>
      <c r="I59" s="269"/>
      <c r="J59" s="290"/>
      <c r="K59" s="291"/>
      <c r="L59" s="269"/>
      <c r="M59" s="292"/>
      <c r="N59" s="293"/>
      <c r="O59" s="294"/>
      <c r="P59" s="318"/>
      <c r="Q59" s="204"/>
      <c r="R59" s="203"/>
      <c r="S59" s="203"/>
      <c r="T59" s="321"/>
    </row>
    <row r="60" spans="1:20" ht="14.25">
      <c r="A60" s="281">
        <v>44</v>
      </c>
      <c r="B60" s="273"/>
      <c r="C60" s="315"/>
      <c r="D60" s="315"/>
      <c r="E60" s="273"/>
      <c r="F60" s="315"/>
      <c r="G60" s="273"/>
      <c r="H60" s="333"/>
      <c r="I60" s="269"/>
      <c r="J60" s="290"/>
      <c r="K60" s="291"/>
      <c r="L60" s="269"/>
      <c r="M60" s="292"/>
      <c r="N60" s="293"/>
      <c r="O60" s="294"/>
      <c r="P60" s="318"/>
      <c r="Q60" s="204"/>
      <c r="R60" s="203"/>
      <c r="S60" s="203"/>
      <c r="T60" s="321"/>
    </row>
    <row r="61" spans="1:20" ht="14.25">
      <c r="A61" s="281">
        <v>45</v>
      </c>
      <c r="B61" s="273"/>
      <c r="C61" s="315"/>
      <c r="D61" s="315"/>
      <c r="E61" s="273"/>
      <c r="F61" s="315"/>
      <c r="G61" s="273"/>
      <c r="H61" s="333"/>
      <c r="I61" s="269"/>
      <c r="J61" s="290"/>
      <c r="K61" s="291"/>
      <c r="L61" s="269"/>
      <c r="M61" s="292"/>
      <c r="N61" s="293"/>
      <c r="O61" s="294"/>
      <c r="P61" s="318"/>
      <c r="Q61" s="204"/>
      <c r="R61" s="203"/>
      <c r="S61" s="203"/>
      <c r="T61" s="321"/>
    </row>
    <row r="62" spans="1:20" ht="15" thickBot="1">
      <c r="A62" s="281">
        <v>46</v>
      </c>
      <c r="B62" s="295"/>
      <c r="C62" s="316"/>
      <c r="D62" s="316"/>
      <c r="E62" s="295"/>
      <c r="F62" s="316"/>
      <c r="G62" s="295"/>
      <c r="H62" s="334"/>
      <c r="I62" s="296"/>
      <c r="J62" s="297"/>
      <c r="K62" s="298"/>
      <c r="L62" s="299"/>
      <c r="M62" s="300"/>
      <c r="N62" s="301"/>
      <c r="O62" s="302"/>
      <c r="P62" s="319"/>
      <c r="Q62" s="204"/>
      <c r="R62" s="203"/>
      <c r="S62" s="203"/>
      <c r="T62" s="321"/>
    </row>
    <row r="63" spans="1:20" ht="24.75" customHeight="1" thickBot="1">
      <c r="A63" s="202" t="s">
        <v>153</v>
      </c>
      <c r="B63" s="201"/>
      <c r="C63" s="201"/>
      <c r="D63" s="201"/>
      <c r="E63" s="201"/>
      <c r="F63" s="201"/>
      <c r="G63" s="201"/>
      <c r="H63" s="201"/>
      <c r="I63" s="199">
        <f>SUM(I17:I62)</f>
        <v>0</v>
      </c>
      <c r="J63" s="199">
        <f>SUM(J17:J62)</f>
        <v>0</v>
      </c>
      <c r="K63" s="200"/>
      <c r="L63" s="199">
        <f>SUM(L17:L62)</f>
        <v>0</v>
      </c>
      <c r="M63" s="199">
        <f>SUM(M17:M62)</f>
        <v>0</v>
      </c>
      <c r="N63" s="199">
        <f>SUM(N17:N62)</f>
        <v>0</v>
      </c>
      <c r="O63" s="199">
        <f>SUM(O17:O62)</f>
        <v>0</v>
      </c>
      <c r="P63" s="198"/>
      <c r="Q63" s="197">
        <f>SUM(Q17:Q62)</f>
        <v>0</v>
      </c>
      <c r="R63" s="196">
        <f>SUM(R17:R62)</f>
        <v>0</v>
      </c>
      <c r="S63" s="196">
        <f>SUM(S17:S62)</f>
        <v>0</v>
      </c>
      <c r="T63" s="195"/>
    </row>
    <row r="64" ht="15" thickBot="1"/>
    <row r="65" spans="1:8" ht="79.5" customHeight="1" thickBot="1">
      <c r="A65" s="375"/>
      <c r="B65" s="376"/>
      <c r="C65" s="376"/>
      <c r="D65" s="376"/>
      <c r="E65" s="376"/>
      <c r="F65" s="376"/>
      <c r="G65" s="376"/>
      <c r="H65" s="377"/>
    </row>
    <row r="66" ht="14.25">
      <c r="A66" s="163" t="s">
        <v>79</v>
      </c>
    </row>
    <row r="67" spans="1:13" ht="54" customHeight="1">
      <c r="A67" s="374" t="s">
        <v>135</v>
      </c>
      <c r="B67" s="374"/>
      <c r="C67" s="374"/>
      <c r="D67" s="374"/>
      <c r="E67" s="374"/>
      <c r="F67" s="374"/>
      <c r="G67" s="374"/>
      <c r="H67" s="374"/>
      <c r="I67" s="374"/>
      <c r="J67" s="243"/>
      <c r="K67" s="243"/>
      <c r="L67" s="243"/>
      <c r="M67" s="243"/>
    </row>
    <row r="76" ht="15" customHeight="1"/>
    <row r="77" ht="14.25" customHeight="1"/>
    <row r="78" ht="14.25" customHeight="1"/>
    <row r="79" ht="14.25" customHeight="1"/>
  </sheetData>
  <sheetProtection password="E98A" sheet="1"/>
  <mergeCells count="9">
    <mergeCell ref="A14:P15"/>
    <mergeCell ref="A67:I67"/>
    <mergeCell ref="A65:H65"/>
    <mergeCell ref="Q14:T15"/>
    <mergeCell ref="E6:G6"/>
    <mergeCell ref="E10:F10"/>
    <mergeCell ref="G10:H10"/>
    <mergeCell ref="E7:T7"/>
    <mergeCell ref="E8:T8"/>
  </mergeCells>
  <printOptions/>
  <pageMargins left="0.7086614173228347" right="0.7086614173228347" top="0.7874015748031497" bottom="0.7874015748031497" header="0.31496062992125984" footer="0.31496062992125984"/>
  <pageSetup fitToWidth="2" fitToHeight="1" horizontalDpi="600" verticalDpi="600" orientation="landscape" paperSize="8" scale="64" r:id="rId2"/>
  <headerFooter>
    <oddFooter>&amp;C&amp;9A17_FLC_RD 3_Belegsverzeichnis inkl. Soll-Ist-Vergleich_Version 1.1 (Gültig ab 03.07.2017); &amp;A</oddFooter>
  </headerFooter>
  <drawing r:id="rId1"/>
</worksheet>
</file>

<file path=xl/worksheets/sheet5.xml><?xml version="1.0" encoding="utf-8"?>
<worksheet xmlns="http://schemas.openxmlformats.org/spreadsheetml/2006/main" xmlns:r="http://schemas.openxmlformats.org/officeDocument/2006/relationships">
  <dimension ref="A6:T66"/>
  <sheetViews>
    <sheetView view="pageBreakPreview" zoomScale="60" zoomScaleNormal="70" zoomScalePageLayoutView="40" workbookViewId="0" topLeftCell="A1">
      <selection activeCell="A24" sqref="A24:E25"/>
    </sheetView>
  </sheetViews>
  <sheetFormatPr defaultColWidth="11.421875" defaultRowHeight="12.75"/>
  <cols>
    <col min="1" max="1" width="3.8515625" style="163" customWidth="1"/>
    <col min="2" max="2" width="4.140625" style="163" customWidth="1"/>
    <col min="3" max="3" width="28.57421875" style="163" customWidth="1"/>
    <col min="4" max="4" width="39.57421875" style="163" customWidth="1"/>
    <col min="5" max="5" width="12.7109375" style="163" customWidth="1"/>
    <col min="6" max="6" width="12.57421875" style="163" customWidth="1"/>
    <col min="7" max="7" width="12.7109375" style="163" customWidth="1"/>
    <col min="8" max="8" width="10.421875" style="163" customWidth="1"/>
    <col min="9" max="10" width="10.8515625" style="163" customWidth="1"/>
    <col min="11" max="11" width="9.7109375" style="163" customWidth="1"/>
    <col min="12" max="12" width="10.140625" style="163" customWidth="1"/>
    <col min="13" max="13" width="9.8515625" style="163" customWidth="1"/>
    <col min="14" max="14" width="11.57421875" style="163" customWidth="1"/>
    <col min="15" max="15" width="11.140625" style="163" customWidth="1"/>
    <col min="16" max="16" width="30.28125" style="163" customWidth="1"/>
    <col min="17" max="19" width="10.8515625" style="163" customWidth="1"/>
    <col min="20" max="20" width="28.421875" style="163" customWidth="1"/>
    <col min="21" max="16384" width="10.8515625" style="163" customWidth="1"/>
  </cols>
  <sheetData>
    <row r="1" ht="15"/>
    <row r="2" ht="15"/>
    <row r="3" ht="15"/>
    <row r="4" ht="15"/>
    <row r="5" ht="15"/>
    <row r="6" spans="1:20" ht="14.25">
      <c r="A6" s="216" t="s">
        <v>100</v>
      </c>
      <c r="E6" s="419">
        <f>Übersicht!C9</f>
        <v>0</v>
      </c>
      <c r="F6" s="420"/>
      <c r="G6" s="421"/>
      <c r="H6" s="256"/>
      <c r="I6" s="256"/>
      <c r="J6" s="256"/>
      <c r="K6" s="256"/>
      <c r="L6" s="257"/>
      <c r="M6" s="257"/>
      <c r="N6" s="257"/>
      <c r="O6" s="257"/>
      <c r="P6" s="257"/>
      <c r="Q6" s="257"/>
      <c r="R6" s="257"/>
      <c r="S6" s="257"/>
      <c r="T6" s="257"/>
    </row>
    <row r="7" spans="1:20" ht="14.25">
      <c r="A7" s="216" t="s">
        <v>99</v>
      </c>
      <c r="E7" s="429">
        <f>Übersicht!C10</f>
        <v>0</v>
      </c>
      <c r="F7" s="430"/>
      <c r="G7" s="430"/>
      <c r="H7" s="430"/>
      <c r="I7" s="430"/>
      <c r="J7" s="430"/>
      <c r="K7" s="430"/>
      <c r="L7" s="430"/>
      <c r="M7" s="430"/>
      <c r="N7" s="430"/>
      <c r="O7" s="430"/>
      <c r="P7" s="430"/>
      <c r="Q7" s="430"/>
      <c r="R7" s="430"/>
      <c r="S7" s="430"/>
      <c r="T7" s="431"/>
    </row>
    <row r="8" spans="1:20" ht="14.25">
      <c r="A8" s="216" t="s">
        <v>98</v>
      </c>
      <c r="E8" s="429">
        <f>Übersicht!C11</f>
        <v>0</v>
      </c>
      <c r="F8" s="430"/>
      <c r="G8" s="430"/>
      <c r="H8" s="430"/>
      <c r="I8" s="430"/>
      <c r="J8" s="430"/>
      <c r="K8" s="430"/>
      <c r="L8" s="430"/>
      <c r="M8" s="430"/>
      <c r="N8" s="430"/>
      <c r="O8" s="430"/>
      <c r="P8" s="430"/>
      <c r="Q8" s="430"/>
      <c r="R8" s="430"/>
      <c r="S8" s="430"/>
      <c r="T8" s="431"/>
    </row>
    <row r="9" spans="1:5" ht="14.25">
      <c r="A9" s="216" t="s">
        <v>94</v>
      </c>
      <c r="E9" s="189">
        <f>Übersicht!C16</f>
        <v>0</v>
      </c>
    </row>
    <row r="10" spans="1:13" ht="14.25">
      <c r="A10" s="216" t="s">
        <v>93</v>
      </c>
      <c r="E10" s="422">
        <f>Übersicht!C19</f>
        <v>0</v>
      </c>
      <c r="F10" s="423"/>
      <c r="G10" s="424">
        <f>Übersicht!D19</f>
        <v>0</v>
      </c>
      <c r="H10" s="425"/>
      <c r="J10" s="216" t="s">
        <v>92</v>
      </c>
      <c r="M10" s="255">
        <f>Übersicht!G19</f>
        <v>0</v>
      </c>
    </row>
    <row r="12" spans="1:3" ht="18">
      <c r="A12" s="215" t="s">
        <v>136</v>
      </c>
      <c r="B12" s="173"/>
      <c r="C12" s="173"/>
    </row>
    <row r="13" ht="8.25" customHeight="1" thickBot="1">
      <c r="A13" s="175"/>
    </row>
    <row r="14" spans="1:20" ht="14.25" customHeight="1">
      <c r="A14" s="390" t="s">
        <v>72</v>
      </c>
      <c r="B14" s="409"/>
      <c r="C14" s="409"/>
      <c r="D14" s="409"/>
      <c r="E14" s="409"/>
      <c r="F14" s="409"/>
      <c r="G14" s="409"/>
      <c r="H14" s="409"/>
      <c r="I14" s="409"/>
      <c r="J14" s="409"/>
      <c r="K14" s="409"/>
      <c r="L14" s="409"/>
      <c r="M14" s="409"/>
      <c r="N14" s="409"/>
      <c r="O14" s="409"/>
      <c r="P14" s="410"/>
      <c r="Q14" s="394" t="s">
        <v>118</v>
      </c>
      <c r="R14" s="414"/>
      <c r="S14" s="414"/>
      <c r="T14" s="415"/>
    </row>
    <row r="15" spans="1:20" ht="15" customHeight="1" thickBot="1">
      <c r="A15" s="411"/>
      <c r="B15" s="412"/>
      <c r="C15" s="412"/>
      <c r="D15" s="412"/>
      <c r="E15" s="412"/>
      <c r="F15" s="412"/>
      <c r="G15" s="412"/>
      <c r="H15" s="412"/>
      <c r="I15" s="412"/>
      <c r="J15" s="412"/>
      <c r="K15" s="412"/>
      <c r="L15" s="412"/>
      <c r="M15" s="412"/>
      <c r="N15" s="412"/>
      <c r="O15" s="412"/>
      <c r="P15" s="413"/>
      <c r="Q15" s="416"/>
      <c r="R15" s="417"/>
      <c r="S15" s="417"/>
      <c r="T15" s="418"/>
    </row>
    <row r="16" spans="1:20" ht="64.5" customHeight="1" thickBot="1">
      <c r="A16" s="214" t="s">
        <v>117</v>
      </c>
      <c r="B16" s="209" t="s">
        <v>116</v>
      </c>
      <c r="C16" s="209" t="s">
        <v>115</v>
      </c>
      <c r="D16" s="209" t="s">
        <v>114</v>
      </c>
      <c r="E16" s="209" t="s">
        <v>113</v>
      </c>
      <c r="F16" s="209" t="s">
        <v>112</v>
      </c>
      <c r="G16" s="209" t="s">
        <v>111</v>
      </c>
      <c r="H16" s="209" t="s">
        <v>148</v>
      </c>
      <c r="I16" s="209" t="s">
        <v>110</v>
      </c>
      <c r="J16" s="213" t="s">
        <v>109</v>
      </c>
      <c r="K16" s="212" t="s">
        <v>108</v>
      </c>
      <c r="L16" s="209" t="s">
        <v>107</v>
      </c>
      <c r="M16" s="211" t="s">
        <v>106</v>
      </c>
      <c r="N16" s="210" t="s">
        <v>105</v>
      </c>
      <c r="O16" s="210" t="s">
        <v>104</v>
      </c>
      <c r="P16" s="208" t="s">
        <v>7</v>
      </c>
      <c r="Q16" s="210" t="s">
        <v>103</v>
      </c>
      <c r="R16" s="209" t="s">
        <v>102</v>
      </c>
      <c r="S16" s="209" t="s">
        <v>101</v>
      </c>
      <c r="T16" s="208" t="s">
        <v>7</v>
      </c>
    </row>
    <row r="17" spans="1:20" ht="14.25">
      <c r="A17" s="282">
        <v>1</v>
      </c>
      <c r="B17" s="283"/>
      <c r="C17" s="314"/>
      <c r="D17" s="314"/>
      <c r="E17" s="283"/>
      <c r="F17" s="314"/>
      <c r="G17" s="283"/>
      <c r="H17" s="332"/>
      <c r="I17" s="284"/>
      <c r="J17" s="285"/>
      <c r="K17" s="286"/>
      <c r="L17" s="284"/>
      <c r="M17" s="287"/>
      <c r="N17" s="288"/>
      <c r="O17" s="289"/>
      <c r="P17" s="317"/>
      <c r="Q17" s="207"/>
      <c r="R17" s="206"/>
      <c r="S17" s="206"/>
      <c r="T17" s="320"/>
    </row>
    <row r="18" spans="1:20" ht="14.25">
      <c r="A18" s="281">
        <v>2</v>
      </c>
      <c r="B18" s="273"/>
      <c r="C18" s="315"/>
      <c r="D18" s="315"/>
      <c r="E18" s="273"/>
      <c r="F18" s="315"/>
      <c r="G18" s="273"/>
      <c r="H18" s="333"/>
      <c r="I18" s="269"/>
      <c r="J18" s="290"/>
      <c r="K18" s="291"/>
      <c r="L18" s="269"/>
      <c r="M18" s="292"/>
      <c r="N18" s="293"/>
      <c r="O18" s="294"/>
      <c r="P18" s="318"/>
      <c r="Q18" s="308"/>
      <c r="R18" s="309"/>
      <c r="S18" s="203"/>
      <c r="T18" s="321"/>
    </row>
    <row r="19" spans="1:20" ht="14.25">
      <c r="A19" s="281">
        <v>3</v>
      </c>
      <c r="B19" s="273"/>
      <c r="C19" s="315"/>
      <c r="D19" s="315"/>
      <c r="E19" s="273"/>
      <c r="F19" s="315"/>
      <c r="G19" s="273"/>
      <c r="H19" s="333"/>
      <c r="I19" s="269"/>
      <c r="J19" s="290"/>
      <c r="K19" s="291"/>
      <c r="L19" s="269"/>
      <c r="M19" s="292"/>
      <c r="N19" s="293"/>
      <c r="O19" s="294"/>
      <c r="P19" s="318"/>
      <c r="Q19" s="308"/>
      <c r="R19" s="309"/>
      <c r="S19" s="203"/>
      <c r="T19" s="321"/>
    </row>
    <row r="20" spans="1:20" ht="14.25">
      <c r="A20" s="281">
        <v>4</v>
      </c>
      <c r="B20" s="273"/>
      <c r="C20" s="315"/>
      <c r="D20" s="315"/>
      <c r="E20" s="273"/>
      <c r="F20" s="315"/>
      <c r="G20" s="273"/>
      <c r="H20" s="333"/>
      <c r="I20" s="269"/>
      <c r="J20" s="290"/>
      <c r="K20" s="291"/>
      <c r="L20" s="269"/>
      <c r="M20" s="292"/>
      <c r="N20" s="293"/>
      <c r="O20" s="294"/>
      <c r="P20" s="318"/>
      <c r="Q20" s="308"/>
      <c r="R20" s="309"/>
      <c r="S20" s="203"/>
      <c r="T20" s="321"/>
    </row>
    <row r="21" spans="1:20" ht="14.25">
      <c r="A21" s="281">
        <v>5</v>
      </c>
      <c r="B21" s="273"/>
      <c r="C21" s="315"/>
      <c r="D21" s="315"/>
      <c r="E21" s="273"/>
      <c r="F21" s="315"/>
      <c r="G21" s="273"/>
      <c r="H21" s="333"/>
      <c r="I21" s="269"/>
      <c r="J21" s="290"/>
      <c r="K21" s="291"/>
      <c r="L21" s="269"/>
      <c r="M21" s="292"/>
      <c r="N21" s="293"/>
      <c r="O21" s="294"/>
      <c r="P21" s="318"/>
      <c r="Q21" s="308"/>
      <c r="R21" s="309"/>
      <c r="S21" s="203"/>
      <c r="T21" s="321"/>
    </row>
    <row r="22" spans="1:20" ht="14.25">
      <c r="A22" s="281">
        <v>6</v>
      </c>
      <c r="B22" s="273"/>
      <c r="C22" s="315"/>
      <c r="D22" s="315"/>
      <c r="E22" s="273"/>
      <c r="F22" s="315"/>
      <c r="G22" s="273"/>
      <c r="H22" s="333"/>
      <c r="I22" s="269"/>
      <c r="J22" s="290"/>
      <c r="K22" s="291"/>
      <c r="L22" s="269"/>
      <c r="M22" s="292"/>
      <c r="N22" s="293"/>
      <c r="O22" s="294"/>
      <c r="P22" s="318"/>
      <c r="Q22" s="308"/>
      <c r="R22" s="309"/>
      <c r="S22" s="203"/>
      <c r="T22" s="321"/>
    </row>
    <row r="23" spans="1:20" ht="14.25">
      <c r="A23" s="281">
        <v>7</v>
      </c>
      <c r="B23" s="273"/>
      <c r="C23" s="315"/>
      <c r="D23" s="315"/>
      <c r="E23" s="273"/>
      <c r="F23" s="315"/>
      <c r="G23" s="273"/>
      <c r="H23" s="333"/>
      <c r="I23" s="269"/>
      <c r="J23" s="290"/>
      <c r="K23" s="291"/>
      <c r="L23" s="269"/>
      <c r="M23" s="292"/>
      <c r="N23" s="293"/>
      <c r="O23" s="294"/>
      <c r="P23" s="318"/>
      <c r="Q23" s="308"/>
      <c r="R23" s="309"/>
      <c r="S23" s="203"/>
      <c r="T23" s="321"/>
    </row>
    <row r="24" spans="1:20" ht="14.25">
      <c r="A24" s="281">
        <v>8</v>
      </c>
      <c r="B24" s="273"/>
      <c r="C24" s="315"/>
      <c r="D24" s="315"/>
      <c r="E24" s="273"/>
      <c r="F24" s="315"/>
      <c r="G24" s="273"/>
      <c r="H24" s="333"/>
      <c r="I24" s="269"/>
      <c r="J24" s="290"/>
      <c r="K24" s="291"/>
      <c r="L24" s="269"/>
      <c r="M24" s="292"/>
      <c r="N24" s="293"/>
      <c r="O24" s="294"/>
      <c r="P24" s="318"/>
      <c r="Q24" s="308"/>
      <c r="R24" s="309"/>
      <c r="S24" s="203"/>
      <c r="T24" s="321"/>
    </row>
    <row r="25" spans="1:20" ht="14.25">
      <c r="A25" s="281">
        <v>9</v>
      </c>
      <c r="B25" s="273"/>
      <c r="C25" s="315"/>
      <c r="D25" s="315"/>
      <c r="E25" s="273"/>
      <c r="F25" s="315"/>
      <c r="G25" s="273"/>
      <c r="H25" s="333"/>
      <c r="I25" s="269"/>
      <c r="J25" s="290"/>
      <c r="K25" s="291"/>
      <c r="L25" s="269"/>
      <c r="M25" s="292"/>
      <c r="N25" s="293"/>
      <c r="O25" s="294"/>
      <c r="P25" s="318"/>
      <c r="Q25" s="308"/>
      <c r="R25" s="309"/>
      <c r="S25" s="203"/>
      <c r="T25" s="321"/>
    </row>
    <row r="26" spans="1:20" s="242" customFormat="1" ht="14.25">
      <c r="A26" s="281">
        <v>10</v>
      </c>
      <c r="B26" s="273"/>
      <c r="C26" s="315"/>
      <c r="D26" s="315"/>
      <c r="E26" s="273"/>
      <c r="F26" s="315"/>
      <c r="G26" s="273"/>
      <c r="H26" s="333"/>
      <c r="I26" s="269"/>
      <c r="J26" s="290"/>
      <c r="K26" s="291"/>
      <c r="L26" s="269"/>
      <c r="M26" s="292"/>
      <c r="N26" s="293"/>
      <c r="O26" s="294"/>
      <c r="P26" s="318"/>
      <c r="Q26" s="308"/>
      <c r="R26" s="309"/>
      <c r="S26" s="203"/>
      <c r="T26" s="321"/>
    </row>
    <row r="27" spans="1:20" s="242" customFormat="1" ht="14.25">
      <c r="A27" s="281">
        <v>11</v>
      </c>
      <c r="B27" s="273"/>
      <c r="C27" s="315"/>
      <c r="D27" s="315"/>
      <c r="E27" s="273"/>
      <c r="F27" s="315"/>
      <c r="G27" s="273"/>
      <c r="H27" s="333"/>
      <c r="I27" s="269"/>
      <c r="J27" s="290"/>
      <c r="K27" s="291"/>
      <c r="L27" s="269"/>
      <c r="M27" s="292"/>
      <c r="N27" s="293"/>
      <c r="O27" s="294"/>
      <c r="P27" s="318"/>
      <c r="Q27" s="308"/>
      <c r="R27" s="203"/>
      <c r="S27" s="203"/>
      <c r="T27" s="321"/>
    </row>
    <row r="28" spans="1:20" s="242" customFormat="1" ht="14.25">
      <c r="A28" s="281">
        <v>12</v>
      </c>
      <c r="B28" s="273"/>
      <c r="C28" s="315"/>
      <c r="D28" s="315"/>
      <c r="E28" s="273"/>
      <c r="F28" s="315"/>
      <c r="G28" s="273"/>
      <c r="H28" s="333"/>
      <c r="I28" s="269"/>
      <c r="J28" s="290"/>
      <c r="K28" s="291"/>
      <c r="L28" s="269"/>
      <c r="M28" s="292"/>
      <c r="N28" s="293"/>
      <c r="O28" s="294"/>
      <c r="P28" s="318"/>
      <c r="Q28" s="308"/>
      <c r="R28" s="203"/>
      <c r="S28" s="203"/>
      <c r="T28" s="321"/>
    </row>
    <row r="29" spans="1:20" s="242" customFormat="1" ht="14.25">
      <c r="A29" s="281">
        <v>13</v>
      </c>
      <c r="B29" s="273"/>
      <c r="C29" s="315"/>
      <c r="D29" s="315"/>
      <c r="E29" s="273"/>
      <c r="F29" s="315"/>
      <c r="G29" s="273"/>
      <c r="H29" s="333"/>
      <c r="I29" s="269"/>
      <c r="J29" s="290"/>
      <c r="K29" s="291"/>
      <c r="L29" s="269"/>
      <c r="M29" s="292"/>
      <c r="N29" s="293"/>
      <c r="O29" s="294"/>
      <c r="P29" s="318"/>
      <c r="Q29" s="308"/>
      <c r="R29" s="203"/>
      <c r="S29" s="203"/>
      <c r="T29" s="321"/>
    </row>
    <row r="30" spans="1:20" s="242" customFormat="1" ht="14.25">
      <c r="A30" s="281">
        <v>14</v>
      </c>
      <c r="B30" s="273"/>
      <c r="C30" s="315"/>
      <c r="D30" s="315"/>
      <c r="E30" s="273"/>
      <c r="F30" s="315"/>
      <c r="G30" s="273"/>
      <c r="H30" s="333"/>
      <c r="I30" s="269"/>
      <c r="J30" s="290"/>
      <c r="K30" s="291"/>
      <c r="L30" s="269"/>
      <c r="M30" s="292"/>
      <c r="N30" s="293"/>
      <c r="O30" s="294"/>
      <c r="P30" s="318"/>
      <c r="Q30" s="308"/>
      <c r="R30" s="203"/>
      <c r="S30" s="203"/>
      <c r="T30" s="321"/>
    </row>
    <row r="31" spans="1:20" s="242" customFormat="1" ht="14.25">
      <c r="A31" s="281">
        <v>15</v>
      </c>
      <c r="B31" s="273"/>
      <c r="C31" s="315"/>
      <c r="D31" s="315"/>
      <c r="E31" s="273"/>
      <c r="F31" s="315"/>
      <c r="G31" s="273"/>
      <c r="H31" s="333"/>
      <c r="I31" s="269"/>
      <c r="J31" s="290"/>
      <c r="K31" s="291"/>
      <c r="L31" s="269"/>
      <c r="M31" s="292"/>
      <c r="N31" s="293"/>
      <c r="O31" s="294"/>
      <c r="P31" s="318"/>
      <c r="Q31" s="204"/>
      <c r="R31" s="203"/>
      <c r="S31" s="203"/>
      <c r="T31" s="321"/>
    </row>
    <row r="32" spans="1:20" s="242" customFormat="1" ht="14.25">
      <c r="A32" s="281">
        <v>16</v>
      </c>
      <c r="B32" s="273"/>
      <c r="C32" s="315"/>
      <c r="D32" s="315"/>
      <c r="E32" s="273"/>
      <c r="F32" s="315"/>
      <c r="G32" s="273"/>
      <c r="H32" s="333"/>
      <c r="I32" s="269"/>
      <c r="J32" s="290"/>
      <c r="K32" s="291"/>
      <c r="L32" s="269"/>
      <c r="M32" s="292"/>
      <c r="N32" s="293"/>
      <c r="O32" s="294"/>
      <c r="P32" s="318"/>
      <c r="Q32" s="204"/>
      <c r="R32" s="203"/>
      <c r="S32" s="203"/>
      <c r="T32" s="321"/>
    </row>
    <row r="33" spans="1:20" s="242" customFormat="1" ht="14.25">
      <c r="A33" s="281">
        <v>17</v>
      </c>
      <c r="B33" s="273"/>
      <c r="C33" s="315"/>
      <c r="D33" s="315"/>
      <c r="E33" s="273"/>
      <c r="F33" s="315"/>
      <c r="G33" s="273"/>
      <c r="H33" s="333"/>
      <c r="I33" s="269"/>
      <c r="J33" s="290"/>
      <c r="K33" s="291"/>
      <c r="L33" s="269"/>
      <c r="M33" s="292"/>
      <c r="N33" s="293"/>
      <c r="O33" s="294"/>
      <c r="P33" s="318"/>
      <c r="Q33" s="204"/>
      <c r="R33" s="203"/>
      <c r="S33" s="203"/>
      <c r="T33" s="321"/>
    </row>
    <row r="34" spans="1:20" s="242" customFormat="1" ht="14.25">
      <c r="A34" s="281">
        <v>18</v>
      </c>
      <c r="B34" s="273"/>
      <c r="C34" s="315"/>
      <c r="D34" s="315"/>
      <c r="E34" s="273"/>
      <c r="F34" s="315"/>
      <c r="G34" s="273"/>
      <c r="H34" s="333"/>
      <c r="I34" s="269"/>
      <c r="J34" s="290"/>
      <c r="K34" s="291"/>
      <c r="L34" s="269"/>
      <c r="M34" s="292"/>
      <c r="N34" s="293"/>
      <c r="O34" s="294"/>
      <c r="P34" s="318"/>
      <c r="Q34" s="204"/>
      <c r="R34" s="203"/>
      <c r="S34" s="203"/>
      <c r="T34" s="321"/>
    </row>
    <row r="35" spans="1:20" s="242" customFormat="1" ht="14.25">
      <c r="A35" s="281">
        <v>19</v>
      </c>
      <c r="B35" s="273"/>
      <c r="C35" s="315"/>
      <c r="D35" s="315"/>
      <c r="E35" s="273"/>
      <c r="F35" s="315"/>
      <c r="G35" s="273"/>
      <c r="H35" s="333"/>
      <c r="I35" s="269"/>
      <c r="J35" s="290"/>
      <c r="K35" s="291"/>
      <c r="L35" s="269"/>
      <c r="M35" s="292"/>
      <c r="N35" s="293"/>
      <c r="O35" s="294"/>
      <c r="P35" s="318"/>
      <c r="Q35" s="204"/>
      <c r="R35" s="203"/>
      <c r="S35" s="203"/>
      <c r="T35" s="321"/>
    </row>
    <row r="36" spans="1:20" s="242" customFormat="1" ht="14.25">
      <c r="A36" s="281">
        <v>20</v>
      </c>
      <c r="B36" s="273"/>
      <c r="C36" s="315"/>
      <c r="D36" s="315"/>
      <c r="E36" s="273"/>
      <c r="F36" s="315"/>
      <c r="G36" s="273"/>
      <c r="H36" s="333"/>
      <c r="I36" s="269"/>
      <c r="J36" s="290"/>
      <c r="K36" s="291"/>
      <c r="L36" s="269"/>
      <c r="M36" s="292"/>
      <c r="N36" s="293"/>
      <c r="O36" s="294"/>
      <c r="P36" s="318"/>
      <c r="Q36" s="204"/>
      <c r="R36" s="203"/>
      <c r="S36" s="203"/>
      <c r="T36" s="321"/>
    </row>
    <row r="37" spans="1:20" s="242" customFormat="1" ht="14.25">
      <c r="A37" s="281">
        <v>21</v>
      </c>
      <c r="B37" s="273"/>
      <c r="C37" s="315"/>
      <c r="D37" s="315"/>
      <c r="E37" s="273"/>
      <c r="F37" s="315"/>
      <c r="G37" s="273"/>
      <c r="H37" s="333"/>
      <c r="I37" s="269"/>
      <c r="J37" s="290"/>
      <c r="K37" s="291"/>
      <c r="L37" s="269"/>
      <c r="M37" s="292"/>
      <c r="N37" s="293"/>
      <c r="O37" s="294"/>
      <c r="P37" s="318"/>
      <c r="Q37" s="204"/>
      <c r="R37" s="203"/>
      <c r="S37" s="203"/>
      <c r="T37" s="321"/>
    </row>
    <row r="38" spans="1:20" s="242" customFormat="1" ht="14.25">
      <c r="A38" s="281">
        <v>22</v>
      </c>
      <c r="B38" s="273"/>
      <c r="C38" s="315"/>
      <c r="D38" s="315"/>
      <c r="E38" s="273"/>
      <c r="F38" s="315"/>
      <c r="G38" s="273"/>
      <c r="H38" s="333"/>
      <c r="I38" s="269"/>
      <c r="J38" s="290"/>
      <c r="K38" s="291"/>
      <c r="L38" s="269"/>
      <c r="M38" s="292"/>
      <c r="N38" s="293"/>
      <c r="O38" s="294"/>
      <c r="P38" s="318"/>
      <c r="Q38" s="204"/>
      <c r="R38" s="203"/>
      <c r="S38" s="203"/>
      <c r="T38" s="321"/>
    </row>
    <row r="39" spans="1:20" s="242" customFormat="1" ht="14.25">
      <c r="A39" s="281">
        <v>23</v>
      </c>
      <c r="B39" s="273"/>
      <c r="C39" s="315"/>
      <c r="D39" s="315"/>
      <c r="E39" s="273"/>
      <c r="F39" s="315"/>
      <c r="G39" s="273"/>
      <c r="H39" s="333"/>
      <c r="I39" s="269"/>
      <c r="J39" s="290"/>
      <c r="K39" s="291"/>
      <c r="L39" s="269"/>
      <c r="M39" s="292"/>
      <c r="N39" s="293"/>
      <c r="O39" s="294"/>
      <c r="P39" s="318"/>
      <c r="Q39" s="204"/>
      <c r="R39" s="203"/>
      <c r="S39" s="203"/>
      <c r="T39" s="321"/>
    </row>
    <row r="40" spans="1:20" s="242" customFormat="1" ht="14.25">
      <c r="A40" s="281">
        <v>24</v>
      </c>
      <c r="B40" s="273"/>
      <c r="C40" s="315"/>
      <c r="D40" s="315"/>
      <c r="E40" s="273"/>
      <c r="F40" s="315"/>
      <c r="G40" s="273"/>
      <c r="H40" s="333"/>
      <c r="I40" s="269"/>
      <c r="J40" s="290"/>
      <c r="K40" s="291"/>
      <c r="L40" s="269"/>
      <c r="M40" s="292"/>
      <c r="N40" s="293"/>
      <c r="O40" s="294"/>
      <c r="P40" s="318"/>
      <c r="Q40" s="204"/>
      <c r="R40" s="203"/>
      <c r="S40" s="203"/>
      <c r="T40" s="321"/>
    </row>
    <row r="41" spans="1:20" s="242" customFormat="1" ht="14.25">
      <c r="A41" s="281">
        <v>25</v>
      </c>
      <c r="B41" s="273"/>
      <c r="C41" s="315"/>
      <c r="D41" s="315"/>
      <c r="E41" s="273"/>
      <c r="F41" s="315"/>
      <c r="G41" s="273"/>
      <c r="H41" s="333"/>
      <c r="I41" s="269"/>
      <c r="J41" s="290"/>
      <c r="K41" s="291"/>
      <c r="L41" s="269"/>
      <c r="M41" s="292"/>
      <c r="N41" s="293"/>
      <c r="O41" s="294"/>
      <c r="P41" s="318"/>
      <c r="Q41" s="204"/>
      <c r="R41" s="203"/>
      <c r="S41" s="203"/>
      <c r="T41" s="321"/>
    </row>
    <row r="42" spans="1:20" ht="14.25">
      <c r="A42" s="281">
        <v>26</v>
      </c>
      <c r="B42" s="273"/>
      <c r="C42" s="315"/>
      <c r="D42" s="315"/>
      <c r="E42" s="273"/>
      <c r="F42" s="315"/>
      <c r="G42" s="273"/>
      <c r="H42" s="333"/>
      <c r="I42" s="269"/>
      <c r="J42" s="290"/>
      <c r="K42" s="291"/>
      <c r="L42" s="269"/>
      <c r="M42" s="292"/>
      <c r="N42" s="293"/>
      <c r="O42" s="294"/>
      <c r="P42" s="318"/>
      <c r="Q42" s="204"/>
      <c r="R42" s="203"/>
      <c r="S42" s="203"/>
      <c r="T42" s="321"/>
    </row>
    <row r="43" spans="1:20" ht="14.25">
      <c r="A43" s="281">
        <v>27</v>
      </c>
      <c r="B43" s="273"/>
      <c r="C43" s="315"/>
      <c r="D43" s="315"/>
      <c r="E43" s="273"/>
      <c r="F43" s="315"/>
      <c r="G43" s="273"/>
      <c r="H43" s="333"/>
      <c r="I43" s="269"/>
      <c r="J43" s="290"/>
      <c r="K43" s="291"/>
      <c r="L43" s="269"/>
      <c r="M43" s="292"/>
      <c r="N43" s="293"/>
      <c r="O43" s="294"/>
      <c r="P43" s="318"/>
      <c r="Q43" s="204"/>
      <c r="R43" s="203"/>
      <c r="S43" s="203"/>
      <c r="T43" s="321"/>
    </row>
    <row r="44" spans="1:20" ht="14.25">
      <c r="A44" s="281">
        <v>28</v>
      </c>
      <c r="B44" s="273"/>
      <c r="C44" s="315"/>
      <c r="D44" s="315"/>
      <c r="E44" s="273"/>
      <c r="F44" s="315"/>
      <c r="G44" s="273"/>
      <c r="H44" s="333"/>
      <c r="I44" s="269"/>
      <c r="J44" s="290"/>
      <c r="K44" s="291"/>
      <c r="L44" s="269"/>
      <c r="M44" s="292"/>
      <c r="N44" s="293"/>
      <c r="O44" s="294"/>
      <c r="P44" s="318"/>
      <c r="Q44" s="204"/>
      <c r="R44" s="203"/>
      <c r="S44" s="203"/>
      <c r="T44" s="321"/>
    </row>
    <row r="45" spans="1:20" ht="14.25">
      <c r="A45" s="281">
        <v>29</v>
      </c>
      <c r="B45" s="273"/>
      <c r="C45" s="315"/>
      <c r="D45" s="315"/>
      <c r="E45" s="273"/>
      <c r="F45" s="315"/>
      <c r="G45" s="273"/>
      <c r="H45" s="333"/>
      <c r="I45" s="269"/>
      <c r="J45" s="290"/>
      <c r="K45" s="291"/>
      <c r="L45" s="269"/>
      <c r="M45" s="292"/>
      <c r="N45" s="293"/>
      <c r="O45" s="294"/>
      <c r="P45" s="318"/>
      <c r="Q45" s="204"/>
      <c r="R45" s="203"/>
      <c r="S45" s="203"/>
      <c r="T45" s="321"/>
    </row>
    <row r="46" spans="1:20" ht="14.25">
      <c r="A46" s="281">
        <v>30</v>
      </c>
      <c r="B46" s="273"/>
      <c r="C46" s="315"/>
      <c r="D46" s="315"/>
      <c r="E46" s="273"/>
      <c r="F46" s="315"/>
      <c r="G46" s="273"/>
      <c r="H46" s="333"/>
      <c r="I46" s="269"/>
      <c r="J46" s="290"/>
      <c r="K46" s="291"/>
      <c r="L46" s="269"/>
      <c r="M46" s="292"/>
      <c r="N46" s="293"/>
      <c r="O46" s="294"/>
      <c r="P46" s="318"/>
      <c r="Q46" s="204"/>
      <c r="R46" s="203"/>
      <c r="S46" s="203"/>
      <c r="T46" s="321"/>
    </row>
    <row r="47" spans="1:20" ht="14.25">
      <c r="A47" s="281">
        <v>31</v>
      </c>
      <c r="B47" s="273"/>
      <c r="C47" s="315"/>
      <c r="D47" s="315"/>
      <c r="E47" s="273"/>
      <c r="F47" s="315"/>
      <c r="G47" s="273"/>
      <c r="H47" s="333"/>
      <c r="I47" s="269"/>
      <c r="J47" s="290"/>
      <c r="K47" s="291"/>
      <c r="L47" s="269"/>
      <c r="M47" s="292"/>
      <c r="N47" s="293"/>
      <c r="O47" s="294"/>
      <c r="P47" s="318"/>
      <c r="Q47" s="204"/>
      <c r="R47" s="203"/>
      <c r="S47" s="203"/>
      <c r="T47" s="321"/>
    </row>
    <row r="48" spans="1:20" ht="14.25">
      <c r="A48" s="281">
        <v>32</v>
      </c>
      <c r="B48" s="273"/>
      <c r="C48" s="315"/>
      <c r="D48" s="315"/>
      <c r="E48" s="273"/>
      <c r="F48" s="315"/>
      <c r="G48" s="273"/>
      <c r="H48" s="333"/>
      <c r="I48" s="269"/>
      <c r="J48" s="290"/>
      <c r="K48" s="291"/>
      <c r="L48" s="269"/>
      <c r="M48" s="292"/>
      <c r="N48" s="293"/>
      <c r="O48" s="294"/>
      <c r="P48" s="318"/>
      <c r="Q48" s="204"/>
      <c r="R48" s="203"/>
      <c r="S48" s="203"/>
      <c r="T48" s="321"/>
    </row>
    <row r="49" spans="1:20" ht="14.25">
      <c r="A49" s="281">
        <v>33</v>
      </c>
      <c r="B49" s="273"/>
      <c r="C49" s="315"/>
      <c r="D49" s="315"/>
      <c r="E49" s="273"/>
      <c r="F49" s="315"/>
      <c r="G49" s="273"/>
      <c r="H49" s="333"/>
      <c r="I49" s="269"/>
      <c r="J49" s="290"/>
      <c r="K49" s="291"/>
      <c r="L49" s="269"/>
      <c r="M49" s="292"/>
      <c r="N49" s="293"/>
      <c r="O49" s="294"/>
      <c r="P49" s="318"/>
      <c r="Q49" s="204"/>
      <c r="R49" s="203"/>
      <c r="S49" s="203"/>
      <c r="T49" s="321"/>
    </row>
    <row r="50" spans="1:20" ht="14.25">
      <c r="A50" s="281">
        <v>34</v>
      </c>
      <c r="B50" s="273"/>
      <c r="C50" s="315"/>
      <c r="D50" s="315"/>
      <c r="E50" s="273"/>
      <c r="F50" s="315"/>
      <c r="G50" s="273"/>
      <c r="H50" s="333"/>
      <c r="I50" s="269"/>
      <c r="J50" s="290"/>
      <c r="K50" s="291"/>
      <c r="L50" s="269"/>
      <c r="M50" s="292"/>
      <c r="N50" s="293"/>
      <c r="O50" s="294"/>
      <c r="P50" s="318"/>
      <c r="Q50" s="204"/>
      <c r="R50" s="203"/>
      <c r="S50" s="203"/>
      <c r="T50" s="321"/>
    </row>
    <row r="51" spans="1:20" ht="14.25">
      <c r="A51" s="281">
        <v>35</v>
      </c>
      <c r="B51" s="273"/>
      <c r="C51" s="315"/>
      <c r="D51" s="315"/>
      <c r="E51" s="273"/>
      <c r="F51" s="315"/>
      <c r="G51" s="273"/>
      <c r="H51" s="333"/>
      <c r="I51" s="269"/>
      <c r="J51" s="290"/>
      <c r="K51" s="291"/>
      <c r="L51" s="269"/>
      <c r="M51" s="292"/>
      <c r="N51" s="293"/>
      <c r="O51" s="294"/>
      <c r="P51" s="318"/>
      <c r="Q51" s="204"/>
      <c r="R51" s="203"/>
      <c r="S51" s="203"/>
      <c r="T51" s="321"/>
    </row>
    <row r="52" spans="1:20" ht="14.25">
      <c r="A52" s="281">
        <v>36</v>
      </c>
      <c r="B52" s="273"/>
      <c r="C52" s="315"/>
      <c r="D52" s="315"/>
      <c r="E52" s="273"/>
      <c r="F52" s="315"/>
      <c r="G52" s="273"/>
      <c r="H52" s="333"/>
      <c r="I52" s="269"/>
      <c r="J52" s="290"/>
      <c r="K52" s="291"/>
      <c r="L52" s="269"/>
      <c r="M52" s="292"/>
      <c r="N52" s="293"/>
      <c r="O52" s="294"/>
      <c r="P52" s="318"/>
      <c r="Q52" s="204"/>
      <c r="R52" s="203"/>
      <c r="S52" s="203"/>
      <c r="T52" s="321"/>
    </row>
    <row r="53" spans="1:20" ht="14.25">
      <c r="A53" s="281">
        <v>37</v>
      </c>
      <c r="B53" s="273"/>
      <c r="C53" s="315"/>
      <c r="D53" s="315"/>
      <c r="E53" s="273"/>
      <c r="F53" s="315"/>
      <c r="G53" s="273"/>
      <c r="H53" s="333"/>
      <c r="I53" s="269"/>
      <c r="J53" s="290"/>
      <c r="K53" s="291"/>
      <c r="L53" s="269"/>
      <c r="M53" s="292"/>
      <c r="N53" s="293"/>
      <c r="O53" s="294"/>
      <c r="P53" s="318"/>
      <c r="Q53" s="204"/>
      <c r="R53" s="203"/>
      <c r="S53" s="203"/>
      <c r="T53" s="321"/>
    </row>
    <row r="54" spans="1:20" ht="14.25">
      <c r="A54" s="281">
        <v>38</v>
      </c>
      <c r="B54" s="273"/>
      <c r="C54" s="315"/>
      <c r="D54" s="315"/>
      <c r="E54" s="273"/>
      <c r="F54" s="315"/>
      <c r="G54" s="273"/>
      <c r="H54" s="333"/>
      <c r="I54" s="269"/>
      <c r="J54" s="290"/>
      <c r="K54" s="291"/>
      <c r="L54" s="269"/>
      <c r="M54" s="292"/>
      <c r="N54" s="293"/>
      <c r="O54" s="294"/>
      <c r="P54" s="318"/>
      <c r="Q54" s="204"/>
      <c r="R54" s="203"/>
      <c r="S54" s="203"/>
      <c r="T54" s="321"/>
    </row>
    <row r="55" spans="1:20" ht="14.25">
      <c r="A55" s="281">
        <v>39</v>
      </c>
      <c r="B55" s="273"/>
      <c r="C55" s="315"/>
      <c r="D55" s="315"/>
      <c r="E55" s="273"/>
      <c r="F55" s="315"/>
      <c r="G55" s="273"/>
      <c r="H55" s="333"/>
      <c r="I55" s="269"/>
      <c r="J55" s="290"/>
      <c r="K55" s="291"/>
      <c r="L55" s="269"/>
      <c r="M55" s="292"/>
      <c r="N55" s="293"/>
      <c r="O55" s="294"/>
      <c r="P55" s="318"/>
      <c r="Q55" s="204"/>
      <c r="R55" s="203"/>
      <c r="S55" s="203"/>
      <c r="T55" s="321"/>
    </row>
    <row r="56" spans="1:20" ht="14.25">
      <c r="A56" s="281">
        <v>40</v>
      </c>
      <c r="B56" s="273"/>
      <c r="C56" s="315"/>
      <c r="D56" s="315"/>
      <c r="E56" s="273"/>
      <c r="F56" s="315"/>
      <c r="G56" s="273"/>
      <c r="H56" s="333"/>
      <c r="I56" s="269"/>
      <c r="J56" s="290"/>
      <c r="K56" s="291"/>
      <c r="L56" s="269"/>
      <c r="M56" s="292"/>
      <c r="N56" s="293"/>
      <c r="O56" s="294"/>
      <c r="P56" s="318"/>
      <c r="Q56" s="204"/>
      <c r="R56" s="203"/>
      <c r="S56" s="203"/>
      <c r="T56" s="321"/>
    </row>
    <row r="57" spans="1:20" ht="14.25">
      <c r="A57" s="281">
        <v>41</v>
      </c>
      <c r="B57" s="273"/>
      <c r="C57" s="315"/>
      <c r="D57" s="315"/>
      <c r="E57" s="273"/>
      <c r="F57" s="315"/>
      <c r="G57" s="273"/>
      <c r="H57" s="333"/>
      <c r="I57" s="269"/>
      <c r="J57" s="290"/>
      <c r="K57" s="291"/>
      <c r="L57" s="269"/>
      <c r="M57" s="292"/>
      <c r="N57" s="293"/>
      <c r="O57" s="294"/>
      <c r="P57" s="318"/>
      <c r="Q57" s="204"/>
      <c r="R57" s="203"/>
      <c r="S57" s="203"/>
      <c r="T57" s="321"/>
    </row>
    <row r="58" spans="1:20" ht="14.25">
      <c r="A58" s="281">
        <v>42</v>
      </c>
      <c r="B58" s="273"/>
      <c r="C58" s="315"/>
      <c r="D58" s="315"/>
      <c r="E58" s="273"/>
      <c r="F58" s="315"/>
      <c r="G58" s="273"/>
      <c r="H58" s="333"/>
      <c r="I58" s="269"/>
      <c r="J58" s="290"/>
      <c r="K58" s="291"/>
      <c r="L58" s="269"/>
      <c r="M58" s="292"/>
      <c r="N58" s="293"/>
      <c r="O58" s="294"/>
      <c r="P58" s="318"/>
      <c r="Q58" s="204"/>
      <c r="R58" s="203"/>
      <c r="S58" s="203"/>
      <c r="T58" s="321"/>
    </row>
    <row r="59" spans="1:20" ht="14.25">
      <c r="A59" s="281">
        <v>43</v>
      </c>
      <c r="B59" s="273"/>
      <c r="C59" s="315"/>
      <c r="D59" s="315"/>
      <c r="E59" s="273"/>
      <c r="F59" s="315"/>
      <c r="G59" s="273"/>
      <c r="H59" s="333"/>
      <c r="I59" s="269"/>
      <c r="J59" s="290"/>
      <c r="K59" s="291"/>
      <c r="L59" s="269"/>
      <c r="M59" s="292"/>
      <c r="N59" s="293"/>
      <c r="O59" s="294"/>
      <c r="P59" s="318"/>
      <c r="Q59" s="204"/>
      <c r="R59" s="203"/>
      <c r="S59" s="203"/>
      <c r="T59" s="321"/>
    </row>
    <row r="60" spans="1:20" ht="14.25">
      <c r="A60" s="281">
        <v>44</v>
      </c>
      <c r="B60" s="273"/>
      <c r="C60" s="315"/>
      <c r="D60" s="315"/>
      <c r="E60" s="273"/>
      <c r="F60" s="315"/>
      <c r="G60" s="273"/>
      <c r="H60" s="333"/>
      <c r="I60" s="269"/>
      <c r="J60" s="290"/>
      <c r="K60" s="291"/>
      <c r="L60" s="269"/>
      <c r="M60" s="292"/>
      <c r="N60" s="293"/>
      <c r="O60" s="294"/>
      <c r="P60" s="318"/>
      <c r="Q60" s="204"/>
      <c r="R60" s="203"/>
      <c r="S60" s="203"/>
      <c r="T60" s="321"/>
    </row>
    <row r="61" spans="1:20" ht="15" thickBot="1">
      <c r="A61" s="281">
        <v>45</v>
      </c>
      <c r="B61" s="295"/>
      <c r="C61" s="316"/>
      <c r="D61" s="316"/>
      <c r="E61" s="295"/>
      <c r="F61" s="316"/>
      <c r="G61" s="295"/>
      <c r="H61" s="334"/>
      <c r="I61" s="296"/>
      <c r="J61" s="297"/>
      <c r="K61" s="298"/>
      <c r="L61" s="299"/>
      <c r="M61" s="300"/>
      <c r="N61" s="301"/>
      <c r="O61" s="302"/>
      <c r="P61" s="319"/>
      <c r="Q61" s="204"/>
      <c r="R61" s="203"/>
      <c r="S61" s="203"/>
      <c r="T61" s="321"/>
    </row>
    <row r="62" spans="1:20" ht="15" thickBot="1">
      <c r="A62" s="202" t="s">
        <v>119</v>
      </c>
      <c r="B62" s="201"/>
      <c r="C62" s="201"/>
      <c r="D62" s="201"/>
      <c r="E62" s="201"/>
      <c r="F62" s="201"/>
      <c r="G62" s="201"/>
      <c r="H62" s="201"/>
      <c r="I62" s="199">
        <f>SUM(I17:I61)</f>
        <v>0</v>
      </c>
      <c r="J62" s="199">
        <f>SUM(J17:J61)</f>
        <v>0</v>
      </c>
      <c r="K62" s="200"/>
      <c r="L62" s="199">
        <f>SUM(L17:L61)</f>
        <v>0</v>
      </c>
      <c r="M62" s="199">
        <f>SUM(M17:M61)</f>
        <v>0</v>
      </c>
      <c r="N62" s="199">
        <f>SUM(N17:N61)</f>
        <v>0</v>
      </c>
      <c r="O62" s="199">
        <f>SUM(O17:O61)</f>
        <v>0</v>
      </c>
      <c r="P62" s="198"/>
      <c r="Q62" s="197">
        <f>SUM(Q17:Q61)</f>
        <v>0</v>
      </c>
      <c r="R62" s="196">
        <f>SUM(R17:R61)</f>
        <v>0</v>
      </c>
      <c r="S62" s="196">
        <f>SUM(S17:S61)</f>
        <v>0</v>
      </c>
      <c r="T62" s="322"/>
    </row>
    <row r="63" ht="15" thickBot="1"/>
    <row r="64" spans="1:8" ht="79.5" customHeight="1" thickBot="1">
      <c r="A64" s="375"/>
      <c r="B64" s="376"/>
      <c r="C64" s="376"/>
      <c r="D64" s="376"/>
      <c r="E64" s="376"/>
      <c r="F64" s="376"/>
      <c r="G64" s="376"/>
      <c r="H64" s="377"/>
    </row>
    <row r="65" ht="14.25">
      <c r="A65" s="163" t="s">
        <v>79</v>
      </c>
    </row>
    <row r="66" spans="1:13" ht="55.5" customHeight="1">
      <c r="A66" s="374" t="s">
        <v>135</v>
      </c>
      <c r="B66" s="374"/>
      <c r="C66" s="374"/>
      <c r="D66" s="374"/>
      <c r="E66" s="374"/>
      <c r="F66" s="374"/>
      <c r="G66" s="374"/>
      <c r="H66" s="374"/>
      <c r="I66" s="374"/>
      <c r="J66" s="243"/>
      <c r="K66" s="243"/>
      <c r="L66" s="243"/>
      <c r="M66" s="243"/>
    </row>
    <row r="76" ht="15" customHeight="1"/>
    <row r="77" ht="14.25" customHeight="1"/>
    <row r="78" ht="14.25" customHeight="1"/>
    <row r="79" ht="14.25" customHeight="1"/>
  </sheetData>
  <sheetProtection password="E98A" sheet="1"/>
  <mergeCells count="9">
    <mergeCell ref="A14:P15"/>
    <mergeCell ref="A66:I66"/>
    <mergeCell ref="Q14:T15"/>
    <mergeCell ref="A64:H64"/>
    <mergeCell ref="E6:G6"/>
    <mergeCell ref="E7:T7"/>
    <mergeCell ref="E8:T8"/>
    <mergeCell ref="E10:F10"/>
    <mergeCell ref="G10:H10"/>
  </mergeCells>
  <printOptions/>
  <pageMargins left="0.7086614173228347" right="0.7086614173228347" top="0.7874015748031497" bottom="0.7874015748031497" header="0.31496062992125984" footer="0.31496062992125984"/>
  <pageSetup horizontalDpi="600" verticalDpi="600" orientation="landscape" paperSize="8" r:id="rId2"/>
  <headerFooter>
    <oddFooter>&amp;C&amp;9A17_FLC_RD 3_Belegsverzeichnis inkl. Soll-Ist-Vergleich_Version 1.1 (Gültig ab 03.07.2017); &amp;A</oddFooter>
  </headerFooter>
  <drawing r:id="rId1"/>
</worksheet>
</file>

<file path=xl/worksheets/sheet6.xml><?xml version="1.0" encoding="utf-8"?>
<worksheet xmlns="http://schemas.openxmlformats.org/spreadsheetml/2006/main" xmlns:r="http://schemas.openxmlformats.org/officeDocument/2006/relationships">
  <dimension ref="A4:T35"/>
  <sheetViews>
    <sheetView tabSelected="1" view="pageBreakPreview" zoomScale="85" zoomScaleNormal="70" zoomScaleSheetLayoutView="85" zoomScalePageLayoutView="0" workbookViewId="0" topLeftCell="A10">
      <selection activeCell="K26" sqref="K26"/>
    </sheetView>
  </sheetViews>
  <sheetFormatPr defaultColWidth="11.421875" defaultRowHeight="12.75"/>
  <cols>
    <col min="1" max="1" width="4.421875" style="163" customWidth="1"/>
    <col min="2" max="2" width="32.57421875" style="163" customWidth="1"/>
    <col min="3" max="3" width="12.140625" style="163" bestFit="1" customWidth="1"/>
    <col min="4" max="4" width="10.8515625" style="163" customWidth="1"/>
    <col min="5" max="5" width="37.8515625" style="163" customWidth="1"/>
    <col min="6" max="7" width="10.8515625" style="163" customWidth="1"/>
    <col min="8" max="8" width="34.8515625" style="163" customWidth="1"/>
    <col min="9" max="16384" width="10.8515625" style="163" customWidth="1"/>
  </cols>
  <sheetData>
    <row r="1" ht="15"/>
    <row r="2" ht="15"/>
    <row r="3" ht="15"/>
    <row r="4" spans="1:11" ht="15">
      <c r="A4" s="216" t="s">
        <v>100</v>
      </c>
      <c r="C4" s="432">
        <f>Übersicht!C9</f>
        <v>0</v>
      </c>
      <c r="D4" s="433"/>
      <c r="E4" s="230"/>
      <c r="F4" s="229"/>
      <c r="G4" s="229"/>
      <c r="H4" s="217"/>
      <c r="I4" s="217"/>
      <c r="J4" s="217"/>
      <c r="K4" s="217"/>
    </row>
    <row r="5" spans="1:20" ht="15">
      <c r="A5" s="216" t="s">
        <v>99</v>
      </c>
      <c r="C5" s="434">
        <f>Übersicht!C10</f>
        <v>0</v>
      </c>
      <c r="D5" s="435"/>
      <c r="E5" s="435"/>
      <c r="F5" s="435"/>
      <c r="G5" s="435"/>
      <c r="H5" s="435"/>
      <c r="I5" s="436"/>
      <c r="J5" s="229"/>
      <c r="K5" s="229"/>
      <c r="L5" s="229"/>
      <c r="M5" s="229"/>
      <c r="N5" s="229"/>
      <c r="O5" s="229"/>
      <c r="P5" s="229"/>
      <c r="Q5" s="229"/>
      <c r="R5" s="229"/>
      <c r="S5" s="229"/>
      <c r="T5" s="229"/>
    </row>
    <row r="6" spans="1:20" ht="15">
      <c r="A6" s="216" t="s">
        <v>98</v>
      </c>
      <c r="C6" s="434">
        <f>Übersicht!C11</f>
        <v>0</v>
      </c>
      <c r="D6" s="435"/>
      <c r="E6" s="435"/>
      <c r="F6" s="435"/>
      <c r="G6" s="435"/>
      <c r="H6" s="435"/>
      <c r="I6" s="436"/>
      <c r="J6" s="229"/>
      <c r="K6" s="229"/>
      <c r="L6" s="229"/>
      <c r="M6" s="229"/>
      <c r="N6" s="218"/>
      <c r="O6" s="218"/>
      <c r="P6" s="218"/>
      <c r="Q6" s="218"/>
      <c r="R6" s="218"/>
      <c r="S6" s="218"/>
      <c r="T6" s="218"/>
    </row>
    <row r="7" spans="1:20" ht="15">
      <c r="A7" s="216"/>
      <c r="J7" s="178"/>
      <c r="K7" s="178"/>
      <c r="L7" s="178"/>
      <c r="M7" s="178"/>
      <c r="N7" s="178"/>
      <c r="O7" s="178"/>
      <c r="P7" s="178"/>
      <c r="Q7" s="178"/>
      <c r="R7" s="178"/>
      <c r="S7" s="178"/>
      <c r="T7" s="178"/>
    </row>
    <row r="8" spans="1:9" ht="15">
      <c r="A8" s="216" t="s">
        <v>93</v>
      </c>
      <c r="C8" s="263">
        <f>Übersicht!C19</f>
        <v>0</v>
      </c>
      <c r="D8" s="264">
        <f>Übersicht!D19</f>
        <v>0</v>
      </c>
      <c r="F8" s="216" t="s">
        <v>92</v>
      </c>
      <c r="I8" s="255">
        <f>Übersicht!G19</f>
        <v>0</v>
      </c>
    </row>
    <row r="9" ht="15"/>
    <row r="10" spans="1:3" ht="19.5" thickBot="1">
      <c r="A10" s="215" t="s">
        <v>137</v>
      </c>
      <c r="B10" s="173"/>
      <c r="C10" s="173"/>
    </row>
    <row r="11" spans="1:9" ht="21" customHeight="1">
      <c r="A11" s="390" t="s">
        <v>72</v>
      </c>
      <c r="B11" s="391"/>
      <c r="C11" s="391"/>
      <c r="D11" s="391"/>
      <c r="E11" s="391"/>
      <c r="F11" s="394" t="s">
        <v>118</v>
      </c>
      <c r="G11" s="391"/>
      <c r="H11" s="391"/>
      <c r="I11" s="395"/>
    </row>
    <row r="12" spans="1:9" ht="15" customHeight="1" thickBot="1">
      <c r="A12" s="392"/>
      <c r="B12" s="393"/>
      <c r="C12" s="393"/>
      <c r="D12" s="393"/>
      <c r="E12" s="393"/>
      <c r="F12" s="392"/>
      <c r="G12" s="393"/>
      <c r="H12" s="393"/>
      <c r="I12" s="396"/>
    </row>
    <row r="13" spans="1:9" ht="57.75" customHeight="1" thickBot="1">
      <c r="A13" s="214" t="s">
        <v>117</v>
      </c>
      <c r="B13" s="209" t="s">
        <v>125</v>
      </c>
      <c r="C13" s="209" t="s">
        <v>122</v>
      </c>
      <c r="D13" s="209" t="s">
        <v>124</v>
      </c>
      <c r="E13" s="213" t="s">
        <v>5</v>
      </c>
      <c r="F13" s="244" t="s">
        <v>123</v>
      </c>
      <c r="G13" s="245" t="s">
        <v>101</v>
      </c>
      <c r="H13" s="397" t="s">
        <v>7</v>
      </c>
      <c r="I13" s="399"/>
    </row>
    <row r="14" spans="1:9" ht="15">
      <c r="A14" s="278">
        <v>1</v>
      </c>
      <c r="B14" s="331"/>
      <c r="C14" s="279"/>
      <c r="D14" s="280"/>
      <c r="E14" s="311"/>
      <c r="F14" s="228"/>
      <c r="G14" s="227"/>
      <c r="H14" s="437"/>
      <c r="I14" s="402"/>
    </row>
    <row r="15" spans="1:9" ht="15">
      <c r="A15" s="281">
        <v>2</v>
      </c>
      <c r="B15" s="315"/>
      <c r="C15" s="273"/>
      <c r="D15" s="269"/>
      <c r="E15" s="312"/>
      <c r="F15" s="226"/>
      <c r="G15" s="225"/>
      <c r="H15" s="441"/>
      <c r="I15" s="405"/>
    </row>
    <row r="16" spans="1:9" ht="15">
      <c r="A16" s="281">
        <v>3</v>
      </c>
      <c r="B16" s="315"/>
      <c r="C16" s="273"/>
      <c r="D16" s="269"/>
      <c r="E16" s="312"/>
      <c r="F16" s="226"/>
      <c r="G16" s="225"/>
      <c r="H16" s="441"/>
      <c r="I16" s="405"/>
    </row>
    <row r="17" spans="1:9" ht="14.25">
      <c r="A17" s="281">
        <v>4</v>
      </c>
      <c r="B17" s="315"/>
      <c r="C17" s="273"/>
      <c r="D17" s="269"/>
      <c r="E17" s="312"/>
      <c r="F17" s="226"/>
      <c r="G17" s="225"/>
      <c r="H17" s="441"/>
      <c r="I17" s="405"/>
    </row>
    <row r="18" spans="1:9" ht="14.25">
      <c r="A18" s="281">
        <v>5</v>
      </c>
      <c r="B18" s="315"/>
      <c r="C18" s="273"/>
      <c r="D18" s="269"/>
      <c r="E18" s="312"/>
      <c r="F18" s="226"/>
      <c r="G18" s="225"/>
      <c r="H18" s="441"/>
      <c r="I18" s="405"/>
    </row>
    <row r="19" spans="1:9" ht="14.25">
      <c r="A19" s="281">
        <v>6</v>
      </c>
      <c r="B19" s="315"/>
      <c r="C19" s="273"/>
      <c r="D19" s="269"/>
      <c r="E19" s="312"/>
      <c r="F19" s="226"/>
      <c r="G19" s="225"/>
      <c r="H19" s="441"/>
      <c r="I19" s="405"/>
    </row>
    <row r="20" spans="1:9" ht="14.25">
      <c r="A20" s="281">
        <v>7</v>
      </c>
      <c r="B20" s="315"/>
      <c r="C20" s="273"/>
      <c r="D20" s="269"/>
      <c r="E20" s="312"/>
      <c r="F20" s="226"/>
      <c r="G20" s="225"/>
      <c r="H20" s="441"/>
      <c r="I20" s="405"/>
    </row>
    <row r="21" spans="1:9" ht="15" thickBot="1">
      <c r="A21" s="224" t="s">
        <v>120</v>
      </c>
      <c r="B21" s="222"/>
      <c r="C21" s="335"/>
      <c r="D21" s="205">
        <f>SUM(D14:D20)</f>
        <v>0</v>
      </c>
      <c r="E21" s="222"/>
      <c r="F21" s="221">
        <f>SUM(F14:F20)</f>
        <v>0</v>
      </c>
      <c r="G21" s="220">
        <f>SUM(G14:G20)</f>
        <v>0</v>
      </c>
      <c r="H21" s="438"/>
      <c r="I21" s="408"/>
    </row>
    <row r="23" ht="18.75" thickBot="1">
      <c r="A23" s="215" t="s">
        <v>138</v>
      </c>
    </row>
    <row r="24" spans="1:9" ht="14.25">
      <c r="A24" s="390" t="s">
        <v>72</v>
      </c>
      <c r="B24" s="391"/>
      <c r="C24" s="391"/>
      <c r="D24" s="391"/>
      <c r="E24" s="391"/>
      <c r="F24" s="394" t="s">
        <v>118</v>
      </c>
      <c r="G24" s="391"/>
      <c r="H24" s="391"/>
      <c r="I24" s="395"/>
    </row>
    <row r="25" spans="1:9" ht="15" thickBot="1">
      <c r="A25" s="392"/>
      <c r="B25" s="393"/>
      <c r="C25" s="393"/>
      <c r="D25" s="393"/>
      <c r="E25" s="393"/>
      <c r="F25" s="392"/>
      <c r="G25" s="393"/>
      <c r="H25" s="393"/>
      <c r="I25" s="396"/>
    </row>
    <row r="26" spans="1:9" ht="60.75" thickBot="1">
      <c r="A26" s="336"/>
      <c r="B26" s="337"/>
      <c r="C26" s="209" t="s">
        <v>122</v>
      </c>
      <c r="D26" s="209" t="s">
        <v>121</v>
      </c>
      <c r="E26" s="213" t="s">
        <v>5</v>
      </c>
      <c r="F26" s="244" t="s">
        <v>144</v>
      </c>
      <c r="G26" s="245" t="s">
        <v>101</v>
      </c>
      <c r="H26" s="397" t="s">
        <v>7</v>
      </c>
      <c r="I26" s="399"/>
    </row>
    <row r="27" spans="1:9" ht="15" thickBot="1">
      <c r="A27" s="338"/>
      <c r="B27" s="339"/>
      <c r="C27" s="303"/>
      <c r="D27" s="304"/>
      <c r="E27" s="313"/>
      <c r="F27" s="307"/>
      <c r="G27" s="307"/>
      <c r="H27" s="439"/>
      <c r="I27" s="440"/>
    </row>
    <row r="29" ht="14.25" customHeight="1" thickBot="1"/>
    <row r="30" ht="15" hidden="1" thickBot="1"/>
    <row r="31" ht="15" hidden="1" thickBot="1">
      <c r="A31" s="163" t="s">
        <v>120</v>
      </c>
    </row>
    <row r="32" ht="15" hidden="1" thickBot="1"/>
    <row r="33" spans="1:8" ht="69.75" customHeight="1" thickBot="1">
      <c r="A33" s="375"/>
      <c r="B33" s="376"/>
      <c r="C33" s="376"/>
      <c r="D33" s="376"/>
      <c r="E33" s="377"/>
      <c r="F33" s="219"/>
      <c r="G33" s="218"/>
      <c r="H33" s="218"/>
    </row>
    <row r="34" ht="14.25">
      <c r="A34" s="163" t="s">
        <v>79</v>
      </c>
    </row>
    <row r="35" spans="1:13" ht="51" customHeight="1">
      <c r="A35" s="374" t="s">
        <v>135</v>
      </c>
      <c r="B35" s="374"/>
      <c r="C35" s="374"/>
      <c r="D35" s="374"/>
      <c r="E35" s="374"/>
      <c r="F35" s="374"/>
      <c r="G35" s="374"/>
      <c r="H35" s="374"/>
      <c r="I35" s="374"/>
      <c r="J35" s="243"/>
      <c r="K35" s="243"/>
      <c r="L35" s="164"/>
      <c r="M35" s="164"/>
    </row>
  </sheetData>
  <sheetProtection password="E98A" sheet="1"/>
  <mergeCells count="20">
    <mergeCell ref="H21:I21"/>
    <mergeCell ref="F24:I25"/>
    <mergeCell ref="H26:I26"/>
    <mergeCell ref="H27:I27"/>
    <mergeCell ref="H15:I15"/>
    <mergeCell ref="H16:I16"/>
    <mergeCell ref="H17:I17"/>
    <mergeCell ref="H18:I18"/>
    <mergeCell ref="H19:I19"/>
    <mergeCell ref="H20:I20"/>
    <mergeCell ref="A35:I35"/>
    <mergeCell ref="F11:I12"/>
    <mergeCell ref="A24:E25"/>
    <mergeCell ref="A33:E33"/>
    <mergeCell ref="C4:D4"/>
    <mergeCell ref="C5:I5"/>
    <mergeCell ref="A11:E12"/>
    <mergeCell ref="C6:I6"/>
    <mergeCell ref="H13:I13"/>
    <mergeCell ref="H14:I14"/>
  </mergeCells>
  <printOptions/>
  <pageMargins left="0.7086614173228347" right="0.7086614173228347" top="0.7874015748031497" bottom="0.7874015748031497" header="0.31496062992125984" footer="0.31496062992125984"/>
  <pageSetup horizontalDpi="600" verticalDpi="600" orientation="landscape" paperSize="8" r:id="rId4"/>
  <headerFooter>
    <oddFooter>&amp;C&amp;9A17_FLC_RD 3_Belegsverzeichnis inkl. Soll-Ist-Vergleich_Version 1.1 (Gültig ab 03.07.2017); &amp;A</oddFooter>
  </headerFooter>
  <drawing r:id="rId3"/>
  <legacyDrawing r:id="rId2"/>
</worksheet>
</file>

<file path=xl/worksheets/sheet7.xml><?xml version="1.0" encoding="utf-8"?>
<worksheet xmlns="http://schemas.openxmlformats.org/spreadsheetml/2006/main" xmlns:r="http://schemas.openxmlformats.org/officeDocument/2006/relationships">
  <sheetPr>
    <tabColor indexed="42"/>
    <pageSetUpPr fitToPage="1"/>
  </sheetPr>
  <dimension ref="A1:AC362"/>
  <sheetViews>
    <sheetView zoomScale="70" zoomScaleNormal="70" zoomScaleSheetLayoutView="100" zoomScalePageLayoutView="0" workbookViewId="0" topLeftCell="A1">
      <selection activeCell="A24" sqref="A24:E25"/>
    </sheetView>
  </sheetViews>
  <sheetFormatPr defaultColWidth="11.57421875" defaultRowHeight="12.75" outlineLevelCol="1"/>
  <cols>
    <col min="1" max="1" width="2.00390625" style="3" customWidth="1"/>
    <col min="2" max="2" width="13.140625" style="3" customWidth="1"/>
    <col min="3" max="3" width="11.57421875" style="3" customWidth="1"/>
    <col min="4" max="4" width="10.8515625" style="3" customWidth="1"/>
    <col min="5" max="5" width="12.421875" style="3" customWidth="1"/>
    <col min="6" max="6" width="3.140625" style="3" customWidth="1"/>
    <col min="7" max="7" width="2.57421875" style="3" customWidth="1"/>
    <col min="8" max="8" width="4.57421875" style="3" customWidth="1"/>
    <col min="9" max="9" width="15.8515625" style="3" customWidth="1"/>
    <col min="10" max="10" width="3.140625" style="3" customWidth="1"/>
    <col min="11" max="11" width="14.00390625" style="3" customWidth="1"/>
    <col min="12" max="12" width="16.8515625" style="3" customWidth="1"/>
    <col min="13" max="13" width="15.8515625" style="3" customWidth="1"/>
    <col min="14" max="14" width="3.57421875" style="3" customWidth="1"/>
    <col min="15" max="15" width="12.57421875" style="3" customWidth="1"/>
    <col min="16" max="16" width="2.57421875" style="3" customWidth="1" outlineLevel="1"/>
    <col min="17" max="17" width="12.57421875" style="3" customWidth="1" outlineLevel="1"/>
    <col min="18" max="19" width="10.8515625" style="3" customWidth="1" outlineLevel="1"/>
    <col min="20" max="20" width="12.8515625" style="3" customWidth="1" outlineLevel="1"/>
    <col min="21" max="21" width="4.8515625" style="3" customWidth="1" outlineLevel="1"/>
    <col min="22" max="22" width="3.140625" style="3" customWidth="1" outlineLevel="1"/>
    <col min="23" max="23" width="3.8515625" style="3" customWidth="1" outlineLevel="1"/>
    <col min="24" max="24" width="12.57421875" style="3" customWidth="1" outlineLevel="1"/>
    <col min="25" max="25" width="4.421875" style="3" customWidth="1" outlineLevel="1"/>
    <col min="26" max="26" width="19.8515625" style="3" customWidth="1" outlineLevel="1"/>
    <col min="27" max="28" width="15.8515625" style="3" customWidth="1" outlineLevel="1"/>
    <col min="29" max="29" width="2.57421875" style="3" customWidth="1" outlineLevel="1"/>
    <col min="30" max="30" width="6.00390625" style="3" customWidth="1"/>
    <col min="31" max="16384" width="11.57421875" style="3" customWidth="1"/>
  </cols>
  <sheetData>
    <row r="1" spans="1:29" ht="24" customHeight="1">
      <c r="A1" s="10"/>
      <c r="B1" s="53"/>
      <c r="C1" s="53"/>
      <c r="D1" s="53"/>
      <c r="E1" s="11"/>
      <c r="F1" s="11"/>
      <c r="G1" s="11"/>
      <c r="H1" s="11"/>
      <c r="I1" s="11"/>
      <c r="J1" s="11"/>
      <c r="K1" s="11"/>
      <c r="L1" s="160"/>
      <c r="M1" s="160"/>
      <c r="N1" s="157"/>
      <c r="O1" s="356"/>
      <c r="P1" s="10"/>
      <c r="Q1" s="11"/>
      <c r="R1" s="11"/>
      <c r="S1" s="11"/>
      <c r="T1" s="11"/>
      <c r="U1" s="11"/>
      <c r="V1" s="11"/>
      <c r="W1" s="11"/>
      <c r="X1" s="11"/>
      <c r="Y1" s="11"/>
      <c r="Z1" s="11"/>
      <c r="AA1" s="160"/>
      <c r="AB1" s="160"/>
      <c r="AC1" s="326"/>
    </row>
    <row r="2" spans="1:29" ht="19.5" customHeight="1">
      <c r="A2" s="14"/>
      <c r="B2" s="27"/>
      <c r="C2" s="27"/>
      <c r="D2" s="27"/>
      <c r="E2" s="17"/>
      <c r="F2" s="17"/>
      <c r="G2" s="17"/>
      <c r="H2" s="17"/>
      <c r="I2" s="17"/>
      <c r="J2" s="17"/>
      <c r="K2" s="17"/>
      <c r="L2" s="159"/>
      <c r="M2" s="159"/>
      <c r="N2" s="158"/>
      <c r="O2" s="357"/>
      <c r="P2" s="14"/>
      <c r="Q2" s="17"/>
      <c r="R2" s="17"/>
      <c r="S2" s="17"/>
      <c r="T2" s="17"/>
      <c r="U2" s="17"/>
      <c r="V2" s="17"/>
      <c r="W2" s="17"/>
      <c r="X2" s="17"/>
      <c r="Y2" s="17"/>
      <c r="Z2" s="17"/>
      <c r="AA2" s="159"/>
      <c r="AB2" s="159"/>
      <c r="AC2" s="327"/>
    </row>
    <row r="3" spans="1:29" ht="25.5" customHeight="1">
      <c r="A3" s="469"/>
      <c r="B3" s="470"/>
      <c r="C3" s="470"/>
      <c r="D3" s="470"/>
      <c r="E3" s="470"/>
      <c r="F3" s="470"/>
      <c r="G3" s="470"/>
      <c r="H3" s="470"/>
      <c r="I3" s="470"/>
      <c r="J3" s="470"/>
      <c r="K3" s="470"/>
      <c r="L3" s="470"/>
      <c r="M3" s="470"/>
      <c r="N3" s="471"/>
      <c r="O3" s="329"/>
      <c r="P3" s="450"/>
      <c r="Q3" s="451"/>
      <c r="R3" s="451"/>
      <c r="S3" s="451"/>
      <c r="T3" s="451"/>
      <c r="U3" s="451"/>
      <c r="V3" s="451"/>
      <c r="W3" s="451"/>
      <c r="X3" s="451"/>
      <c r="Y3" s="451"/>
      <c r="Z3" s="451"/>
      <c r="AA3" s="451"/>
      <c r="AB3" s="451"/>
      <c r="AC3" s="452"/>
    </row>
    <row r="4" spans="1:29" ht="21" customHeight="1">
      <c r="A4" s="472" t="s">
        <v>76</v>
      </c>
      <c r="B4" s="473"/>
      <c r="C4" s="473"/>
      <c r="D4" s="473"/>
      <c r="E4" s="473"/>
      <c r="F4" s="473"/>
      <c r="G4" s="473"/>
      <c r="H4" s="473"/>
      <c r="I4" s="473"/>
      <c r="J4" s="473"/>
      <c r="K4" s="473"/>
      <c r="L4" s="473"/>
      <c r="M4" s="473"/>
      <c r="N4" s="474"/>
      <c r="O4" s="330"/>
      <c r="P4" s="453"/>
      <c r="Q4" s="454"/>
      <c r="R4" s="454"/>
      <c r="S4" s="454"/>
      <c r="T4" s="454"/>
      <c r="U4" s="454"/>
      <c r="V4" s="454"/>
      <c r="W4" s="454"/>
      <c r="X4" s="454"/>
      <c r="Y4" s="454"/>
      <c r="Z4" s="454"/>
      <c r="AA4" s="454"/>
      <c r="AB4" s="454"/>
      <c r="AC4" s="455"/>
    </row>
    <row r="5" spans="1:29" ht="11.25" customHeight="1" thickBot="1">
      <c r="A5" s="14"/>
      <c r="B5" s="15"/>
      <c r="C5" s="16"/>
      <c r="D5" s="16"/>
      <c r="E5" s="16"/>
      <c r="F5" s="17"/>
      <c r="G5" s="17"/>
      <c r="H5" s="17"/>
      <c r="I5" s="17"/>
      <c r="J5" s="17"/>
      <c r="K5" s="18"/>
      <c r="L5" s="19"/>
      <c r="M5" s="19"/>
      <c r="N5" s="20"/>
      <c r="O5" s="17"/>
      <c r="P5" s="14"/>
      <c r="Q5" s="15"/>
      <c r="R5" s="16"/>
      <c r="S5" s="16"/>
      <c r="T5" s="16"/>
      <c r="U5" s="17"/>
      <c r="V5" s="17"/>
      <c r="W5" s="17"/>
      <c r="X5" s="17"/>
      <c r="Y5" s="17"/>
      <c r="Z5" s="18"/>
      <c r="AA5" s="19"/>
      <c r="AB5" s="19"/>
      <c r="AC5" s="20"/>
    </row>
    <row r="6" spans="1:29" ht="27" customHeight="1" thickTop="1">
      <c r="A6" s="14"/>
      <c r="B6" s="49"/>
      <c r="C6" s="49"/>
      <c r="D6" s="49"/>
      <c r="E6" s="50" t="s">
        <v>128</v>
      </c>
      <c r="F6" s="463">
        <f>Übersicht!C9</f>
        <v>0</v>
      </c>
      <c r="G6" s="464"/>
      <c r="H6" s="464"/>
      <c r="I6" s="465"/>
      <c r="J6" s="475" t="s">
        <v>130</v>
      </c>
      <c r="K6" s="475"/>
      <c r="L6" s="265">
        <f>Übersicht!C19</f>
        <v>0</v>
      </c>
      <c r="M6" s="266">
        <f>Übersicht!D19</f>
        <v>0</v>
      </c>
      <c r="N6" s="20"/>
      <c r="O6" s="17"/>
      <c r="P6" s="14"/>
      <c r="Q6" s="49"/>
      <c r="R6" s="49"/>
      <c r="S6" s="49"/>
      <c r="T6" s="50" t="s">
        <v>128</v>
      </c>
      <c r="U6" s="463">
        <f>F6</f>
        <v>0</v>
      </c>
      <c r="V6" s="464"/>
      <c r="W6" s="464"/>
      <c r="X6" s="465"/>
      <c r="Y6" s="23"/>
      <c r="Z6" s="49" t="s">
        <v>129</v>
      </c>
      <c r="AA6" s="267">
        <f>L6</f>
        <v>0</v>
      </c>
      <c r="AB6" s="266">
        <f>M6</f>
        <v>0</v>
      </c>
      <c r="AC6" s="355"/>
    </row>
    <row r="7" spans="1:29" ht="9.75" customHeight="1" thickBot="1">
      <c r="A7" s="14"/>
      <c r="B7" s="49"/>
      <c r="C7" s="22"/>
      <c r="D7" s="23"/>
      <c r="E7" s="22"/>
      <c r="F7" s="24"/>
      <c r="G7" s="24"/>
      <c r="H7" s="24"/>
      <c r="I7" s="23"/>
      <c r="J7" s="17"/>
      <c r="K7" s="18"/>
      <c r="L7" s="19"/>
      <c r="M7" s="19"/>
      <c r="N7" s="20"/>
      <c r="O7" s="17"/>
      <c r="P7" s="14"/>
      <c r="Q7" s="49"/>
      <c r="R7" s="22"/>
      <c r="S7" s="23"/>
      <c r="T7" s="22"/>
      <c r="U7" s="24"/>
      <c r="V7" s="24"/>
      <c r="W7" s="24"/>
      <c r="X7" s="23"/>
      <c r="Y7" s="17"/>
      <c r="Z7" s="18"/>
      <c r="AA7" s="19"/>
      <c r="AB7" s="19"/>
      <c r="AC7" s="20"/>
    </row>
    <row r="8" spans="1:29" ht="27" customHeight="1" thickTop="1">
      <c r="A8" s="14"/>
      <c r="B8" s="49" t="s">
        <v>75</v>
      </c>
      <c r="C8" s="485">
        <f>Übersicht!C11</f>
        <v>0</v>
      </c>
      <c r="D8" s="486"/>
      <c r="E8" s="486"/>
      <c r="F8" s="486"/>
      <c r="G8" s="486"/>
      <c r="H8" s="486"/>
      <c r="I8" s="486"/>
      <c r="J8" s="486"/>
      <c r="K8" s="487"/>
      <c r="L8" s="49"/>
      <c r="M8" s="49"/>
      <c r="N8" s="20"/>
      <c r="O8" s="17"/>
      <c r="P8" s="14"/>
      <c r="Q8" s="49" t="s">
        <v>73</v>
      </c>
      <c r="R8" s="485">
        <f>C8</f>
        <v>0</v>
      </c>
      <c r="S8" s="486"/>
      <c r="T8" s="486"/>
      <c r="U8" s="486"/>
      <c r="V8" s="486"/>
      <c r="W8" s="486"/>
      <c r="X8" s="486"/>
      <c r="Y8" s="486"/>
      <c r="Z8" s="487"/>
      <c r="AA8" s="49"/>
      <c r="AB8" s="49"/>
      <c r="AC8" s="20"/>
    </row>
    <row r="9" spans="1:29" ht="9" customHeight="1" thickBot="1">
      <c r="A9" s="14"/>
      <c r="B9" s="49"/>
      <c r="C9" s="22"/>
      <c r="D9" s="23"/>
      <c r="E9" s="22"/>
      <c r="F9" s="24"/>
      <c r="G9" s="24"/>
      <c r="H9" s="24"/>
      <c r="I9" s="23"/>
      <c r="J9" s="17"/>
      <c r="K9" s="18"/>
      <c r="L9" s="19"/>
      <c r="M9" s="19"/>
      <c r="N9" s="20"/>
      <c r="O9" s="17"/>
      <c r="P9" s="14"/>
      <c r="Q9" s="49"/>
      <c r="R9" s="22"/>
      <c r="S9" s="23"/>
      <c r="T9" s="22"/>
      <c r="U9" s="24"/>
      <c r="V9" s="24"/>
      <c r="W9" s="24"/>
      <c r="X9" s="23"/>
      <c r="Y9" s="17"/>
      <c r="Z9" s="18"/>
      <c r="AA9" s="19"/>
      <c r="AB9" s="19"/>
      <c r="AC9" s="20"/>
    </row>
    <row r="10" spans="1:29" ht="27" customHeight="1" thickTop="1">
      <c r="A10" s="14"/>
      <c r="B10" s="49" t="s">
        <v>74</v>
      </c>
      <c r="C10" s="485">
        <f>Übersicht!C10</f>
        <v>0</v>
      </c>
      <c r="D10" s="486"/>
      <c r="E10" s="486"/>
      <c r="F10" s="486"/>
      <c r="G10" s="486"/>
      <c r="H10" s="486"/>
      <c r="I10" s="486"/>
      <c r="J10" s="486"/>
      <c r="K10" s="486"/>
      <c r="L10" s="486"/>
      <c r="M10" s="487"/>
      <c r="N10" s="20"/>
      <c r="O10" s="17"/>
      <c r="P10" s="14"/>
      <c r="Q10" s="49" t="s">
        <v>74</v>
      </c>
      <c r="R10" s="485">
        <f>C10</f>
        <v>0</v>
      </c>
      <c r="S10" s="486"/>
      <c r="T10" s="486"/>
      <c r="U10" s="486"/>
      <c r="V10" s="486"/>
      <c r="W10" s="486"/>
      <c r="X10" s="486"/>
      <c r="Y10" s="486"/>
      <c r="Z10" s="486"/>
      <c r="AA10" s="486"/>
      <c r="AB10" s="487"/>
      <c r="AC10" s="20"/>
    </row>
    <row r="11" spans="1:29" ht="9" customHeight="1">
      <c r="A11" s="14"/>
      <c r="B11" s="21"/>
      <c r="C11" s="22"/>
      <c r="D11" s="23"/>
      <c r="E11" s="22"/>
      <c r="F11" s="24"/>
      <c r="G11" s="24"/>
      <c r="H11" s="24"/>
      <c r="I11" s="23"/>
      <c r="J11" s="17"/>
      <c r="K11" s="18"/>
      <c r="L11" s="19"/>
      <c r="M11" s="19"/>
      <c r="N11" s="20"/>
      <c r="O11" s="328"/>
      <c r="P11" s="14"/>
      <c r="Q11" s="21"/>
      <c r="R11" s="22"/>
      <c r="S11" s="23"/>
      <c r="T11" s="22"/>
      <c r="U11" s="24"/>
      <c r="V11" s="24"/>
      <c r="W11" s="24"/>
      <c r="X11" s="23"/>
      <c r="Y11" s="17"/>
      <c r="Z11" s="18"/>
      <c r="AA11" s="19"/>
      <c r="AB11" s="19"/>
      <c r="AC11" s="20"/>
    </row>
    <row r="12" spans="1:29" ht="3" customHeight="1">
      <c r="A12" s="467"/>
      <c r="B12" s="468"/>
      <c r="C12" s="468"/>
      <c r="D12" s="468"/>
      <c r="E12" s="468"/>
      <c r="F12" s="468"/>
      <c r="G12" s="468"/>
      <c r="H12" s="468"/>
      <c r="I12" s="468"/>
      <c r="J12" s="468"/>
      <c r="K12" s="468"/>
      <c r="L12" s="468"/>
      <c r="M12" s="6"/>
      <c r="N12" s="7"/>
      <c r="O12" s="328"/>
      <c r="P12" s="467"/>
      <c r="Q12" s="468"/>
      <c r="R12" s="468"/>
      <c r="S12" s="468"/>
      <c r="T12" s="468"/>
      <c r="U12" s="468"/>
      <c r="V12" s="468"/>
      <c r="W12" s="468"/>
      <c r="X12" s="468"/>
      <c r="Y12" s="468"/>
      <c r="Z12" s="468"/>
      <c r="AA12" s="468"/>
      <c r="AB12" s="6"/>
      <c r="AC12" s="7"/>
    </row>
    <row r="13" spans="1:29" ht="33" customHeight="1" thickBot="1">
      <c r="A13" s="12"/>
      <c r="B13" s="72"/>
      <c r="C13" s="13"/>
      <c r="D13" s="13"/>
      <c r="E13" s="13"/>
      <c r="F13" s="13"/>
      <c r="G13" s="13"/>
      <c r="H13" s="13"/>
      <c r="I13" s="13"/>
      <c r="J13" s="74" t="s">
        <v>37</v>
      </c>
      <c r="K13" s="17"/>
      <c r="L13" s="13"/>
      <c r="M13" s="13"/>
      <c r="N13" s="20"/>
      <c r="O13" s="328"/>
      <c r="P13" s="12"/>
      <c r="Q13" s="13"/>
      <c r="R13" s="13"/>
      <c r="S13" s="13"/>
      <c r="T13" s="13"/>
      <c r="U13" s="13"/>
      <c r="V13" s="13"/>
      <c r="W13" s="13"/>
      <c r="X13" s="13"/>
      <c r="Y13" s="13"/>
      <c r="Z13" s="13"/>
      <c r="AA13" s="13"/>
      <c r="AB13" s="13"/>
      <c r="AC13" s="20"/>
    </row>
    <row r="14" spans="1:29" ht="12" customHeight="1" thickTop="1">
      <c r="A14" s="139"/>
      <c r="B14" s="140"/>
      <c r="C14" s="135"/>
      <c r="D14" s="135"/>
      <c r="E14" s="135"/>
      <c r="F14" s="135"/>
      <c r="G14" s="135"/>
      <c r="H14" s="135"/>
      <c r="I14" s="136"/>
      <c r="J14" s="84" t="s">
        <v>42</v>
      </c>
      <c r="K14" s="582" t="s">
        <v>38</v>
      </c>
      <c r="L14" s="582"/>
      <c r="M14" s="582"/>
      <c r="N14" s="78"/>
      <c r="O14" s="358"/>
      <c r="P14" s="583"/>
      <c r="Q14" s="584"/>
      <c r="R14" s="51">
        <f>IF(P14&lt;&gt;"","werden dem Projekt für die/den Beschäftigte(n) angelastet.","")</f>
      </c>
      <c r="S14" s="52"/>
      <c r="T14" s="52"/>
      <c r="U14" s="52"/>
      <c r="V14" s="52"/>
      <c r="W14" s="52"/>
      <c r="X14" s="52"/>
      <c r="Y14" s="27"/>
      <c r="Z14" s="27"/>
      <c r="AA14" s="27"/>
      <c r="AB14" s="27"/>
      <c r="AC14" s="54"/>
    </row>
    <row r="15" spans="1:29" ht="13.5" customHeight="1">
      <c r="A15" s="75"/>
      <c r="B15" s="76"/>
      <c r="C15" s="77"/>
      <c r="D15" s="77"/>
      <c r="E15" s="77"/>
      <c r="F15" s="77"/>
      <c r="G15" s="77"/>
      <c r="H15" s="77"/>
      <c r="I15" s="137"/>
      <c r="J15" s="85"/>
      <c r="K15" s="515">
        <f>I45</f>
        <v>0</v>
      </c>
      <c r="L15" s="515"/>
      <c r="M15" s="515"/>
      <c r="N15" s="78"/>
      <c r="O15" s="358"/>
      <c r="P15" s="161"/>
      <c r="Q15" s="162"/>
      <c r="R15" s="51"/>
      <c r="S15" s="52"/>
      <c r="T15" s="52"/>
      <c r="U15" s="52"/>
      <c r="V15" s="52"/>
      <c r="W15" s="52"/>
      <c r="X15" s="52"/>
      <c r="Y15" s="27"/>
      <c r="Z15" s="27"/>
      <c r="AA15" s="27"/>
      <c r="AB15" s="27"/>
      <c r="AC15" s="54"/>
    </row>
    <row r="16" spans="1:29" ht="12.75" customHeight="1">
      <c r="A16" s="75"/>
      <c r="B16" s="76"/>
      <c r="C16" s="77"/>
      <c r="D16" s="77"/>
      <c r="E16" s="77"/>
      <c r="F16" s="77"/>
      <c r="G16" s="77"/>
      <c r="H16" s="77"/>
      <c r="I16" s="137"/>
      <c r="J16" s="84" t="s">
        <v>39</v>
      </c>
      <c r="K16" s="86" t="s">
        <v>51</v>
      </c>
      <c r="L16" s="86"/>
      <c r="M16" s="86"/>
      <c r="N16" s="78"/>
      <c r="O16" s="358"/>
      <c r="P16" s="161"/>
      <c r="Q16" s="162"/>
      <c r="R16" s="51"/>
      <c r="S16" s="52"/>
      <c r="T16" s="52"/>
      <c r="U16" s="52"/>
      <c r="V16" s="52"/>
      <c r="W16" s="52"/>
      <c r="X16" s="52"/>
      <c r="Y16" s="27"/>
      <c r="Z16" s="27"/>
      <c r="AA16" s="27"/>
      <c r="AB16" s="27"/>
      <c r="AC16" s="54"/>
    </row>
    <row r="17" spans="1:29" ht="24.75" customHeight="1">
      <c r="A17" s="75"/>
      <c r="B17" s="76"/>
      <c r="C17" s="77"/>
      <c r="D17" s="77"/>
      <c r="E17" s="77"/>
      <c r="F17" s="77"/>
      <c r="G17" s="77"/>
      <c r="H17" s="77"/>
      <c r="I17" s="137"/>
      <c r="J17" s="84" t="s">
        <v>41</v>
      </c>
      <c r="K17" s="568" t="s">
        <v>47</v>
      </c>
      <c r="L17" s="568"/>
      <c r="M17" s="568"/>
      <c r="N17" s="569"/>
      <c r="O17" s="328"/>
      <c r="P17" s="161"/>
      <c r="Q17" s="162"/>
      <c r="R17" s="51"/>
      <c r="S17" s="52"/>
      <c r="T17" s="52"/>
      <c r="U17" s="52"/>
      <c r="V17" s="52"/>
      <c r="W17" s="52"/>
      <c r="X17" s="52"/>
      <c r="Y17" s="27"/>
      <c r="Z17" s="27"/>
      <c r="AA17" s="27"/>
      <c r="AB17" s="27"/>
      <c r="AC17" s="54"/>
    </row>
    <row r="18" spans="1:29" ht="12.75" customHeight="1">
      <c r="A18" s="75"/>
      <c r="B18" s="76"/>
      <c r="C18" s="77"/>
      <c r="D18" s="77"/>
      <c r="E18" s="77"/>
      <c r="F18" s="77"/>
      <c r="G18" s="77"/>
      <c r="H18" s="77"/>
      <c r="I18" s="137"/>
      <c r="J18" s="84" t="s">
        <v>43</v>
      </c>
      <c r="K18" s="86" t="s">
        <v>44</v>
      </c>
      <c r="L18" s="86"/>
      <c r="M18" s="86"/>
      <c r="N18" s="78"/>
      <c r="O18" s="358"/>
      <c r="P18" s="161"/>
      <c r="Q18" s="162"/>
      <c r="R18" s="51"/>
      <c r="S18" s="52"/>
      <c r="T18" s="52"/>
      <c r="U18" s="52"/>
      <c r="V18" s="52"/>
      <c r="W18" s="52"/>
      <c r="X18" s="52"/>
      <c r="Y18" s="27"/>
      <c r="Z18" s="27"/>
      <c r="AA18" s="27"/>
      <c r="AB18" s="27"/>
      <c r="AC18" s="54"/>
    </row>
    <row r="19" spans="1:29" ht="25.5" customHeight="1" thickBot="1">
      <c r="A19" s="122"/>
      <c r="B19" s="123"/>
      <c r="C19" s="124"/>
      <c r="D19" s="124"/>
      <c r="E19" s="124"/>
      <c r="F19" s="124"/>
      <c r="G19" s="124"/>
      <c r="H19" s="124"/>
      <c r="I19" s="138"/>
      <c r="J19" s="84" t="s">
        <v>45</v>
      </c>
      <c r="K19" s="568" t="s">
        <v>46</v>
      </c>
      <c r="L19" s="568"/>
      <c r="M19" s="568"/>
      <c r="N19" s="569"/>
      <c r="O19" s="328"/>
      <c r="P19" s="161"/>
      <c r="Q19" s="162"/>
      <c r="R19" s="51"/>
      <c r="S19" s="52"/>
      <c r="T19" s="83"/>
      <c r="U19" s="83"/>
      <c r="V19" s="83"/>
      <c r="W19" s="83"/>
      <c r="X19" s="121">
        <f>IF(Y19&lt;&gt;"","Rechnerische Prüfung durch die","")</f>
      </c>
      <c r="Y19" s="466"/>
      <c r="Z19" s="466"/>
      <c r="AA19" s="466"/>
      <c r="AB19" s="27"/>
      <c r="AC19" s="54"/>
    </row>
    <row r="20" spans="1:29" ht="27" customHeight="1" thickBot="1" thickTop="1">
      <c r="A20" s="502" t="s">
        <v>78</v>
      </c>
      <c r="B20" s="503"/>
      <c r="C20" s="503"/>
      <c r="D20" s="503"/>
      <c r="E20" s="503"/>
      <c r="F20" s="503"/>
      <c r="G20" s="503"/>
      <c r="H20" s="503"/>
      <c r="I20" s="503"/>
      <c r="J20" s="17"/>
      <c r="K20" s="17"/>
      <c r="L20" s="55"/>
      <c r="M20" s="55"/>
      <c r="N20" s="20"/>
      <c r="O20" s="17"/>
      <c r="P20" s="14"/>
      <c r="Q20" s="27"/>
      <c r="R20" s="27"/>
      <c r="S20" s="27"/>
      <c r="T20" s="27"/>
      <c r="U20" s="27"/>
      <c r="V20" s="27"/>
      <c r="W20" s="27"/>
      <c r="X20" s="27"/>
      <c r="Y20" s="17"/>
      <c r="Z20" s="17"/>
      <c r="AA20" s="55"/>
      <c r="AB20" s="55"/>
      <c r="AC20" s="20"/>
    </row>
    <row r="21" spans="1:29" ht="24" customHeight="1" thickBot="1" thickTop="1">
      <c r="A21" s="504"/>
      <c r="B21" s="505"/>
      <c r="C21" s="505"/>
      <c r="D21" s="505"/>
      <c r="E21" s="505"/>
      <c r="F21" s="505"/>
      <c r="G21" s="505"/>
      <c r="H21" s="505"/>
      <c r="I21" s="505"/>
      <c r="J21" s="110"/>
      <c r="K21" s="488" t="s">
        <v>28</v>
      </c>
      <c r="L21" s="489"/>
      <c r="M21" s="490"/>
      <c r="N21" s="20"/>
      <c r="O21" s="17"/>
      <c r="P21" s="14"/>
      <c r="Q21" s="29"/>
      <c r="R21" s="29"/>
      <c r="S21" s="29"/>
      <c r="T21" s="29"/>
      <c r="U21" s="29"/>
      <c r="V21" s="29"/>
      <c r="W21" s="29"/>
      <c r="X21" s="29"/>
      <c r="Y21" s="353"/>
      <c r="Z21" s="488" t="s">
        <v>28</v>
      </c>
      <c r="AA21" s="489"/>
      <c r="AB21" s="490"/>
      <c r="AC21" s="20"/>
    </row>
    <row r="22" spans="1:29" ht="42.75" customHeight="1" thickBot="1" thickTop="1">
      <c r="A22" s="14"/>
      <c r="B22" s="90" t="s">
        <v>40</v>
      </c>
      <c r="C22" s="506"/>
      <c r="D22" s="507"/>
      <c r="E22" s="507"/>
      <c r="F22" s="507"/>
      <c r="G22" s="507"/>
      <c r="H22" s="508"/>
      <c r="I22" s="91"/>
      <c r="J22" s="25"/>
      <c r="K22" s="491"/>
      <c r="L22" s="492"/>
      <c r="M22" s="493"/>
      <c r="N22" s="20"/>
      <c r="O22" s="17"/>
      <c r="P22" s="14"/>
      <c r="Q22" s="587" t="s">
        <v>21</v>
      </c>
      <c r="R22" s="456">
        <f>IF(Y19&lt;&gt;"",C22,"")</f>
      </c>
      <c r="S22" s="457"/>
      <c r="T22" s="457"/>
      <c r="U22" s="457"/>
      <c r="V22" s="457"/>
      <c r="W22" s="458"/>
      <c r="X22" s="125">
        <f>IF(Y19&lt;&gt;"",I22,"")</f>
      </c>
      <c r="Y22" s="25"/>
      <c r="Z22" s="491"/>
      <c r="AA22" s="492"/>
      <c r="AB22" s="493"/>
      <c r="AC22" s="20"/>
    </row>
    <row r="23" spans="1:29" ht="21" customHeight="1" thickBot="1">
      <c r="A23" s="56"/>
      <c r="B23" s="82"/>
      <c r="C23" s="114"/>
      <c r="D23" s="114"/>
      <c r="E23" s="115"/>
      <c r="F23" s="116"/>
      <c r="G23" s="117"/>
      <c r="H23" s="118"/>
      <c r="I23" s="92" t="s">
        <v>50</v>
      </c>
      <c r="J23" s="27"/>
      <c r="K23" s="57"/>
      <c r="L23" s="494" t="s">
        <v>14</v>
      </c>
      <c r="M23" s="495"/>
      <c r="N23" s="20"/>
      <c r="O23" s="17"/>
      <c r="P23" s="56"/>
      <c r="Q23" s="588"/>
      <c r="R23" s="459"/>
      <c r="S23" s="460"/>
      <c r="T23" s="460"/>
      <c r="U23" s="460"/>
      <c r="V23" s="460"/>
      <c r="W23" s="461"/>
      <c r="X23" s="104" t="s">
        <v>50</v>
      </c>
      <c r="Y23" s="27"/>
      <c r="Z23" s="57"/>
      <c r="AA23" s="494" t="s">
        <v>14</v>
      </c>
      <c r="AB23" s="495"/>
      <c r="AC23" s="20"/>
    </row>
    <row r="24" spans="1:29" ht="38.25" customHeight="1" thickBot="1">
      <c r="A24" s="14"/>
      <c r="B24" s="30" t="s">
        <v>12</v>
      </c>
      <c r="C24" s="79" t="s">
        <v>8</v>
      </c>
      <c r="D24" s="80" t="s">
        <v>9</v>
      </c>
      <c r="E24" s="81" t="s">
        <v>10</v>
      </c>
      <c r="F24" s="509" t="s">
        <v>52</v>
      </c>
      <c r="G24" s="510"/>
      <c r="H24" s="510"/>
      <c r="I24" s="511"/>
      <c r="J24" s="26"/>
      <c r="K24" s="30" t="s">
        <v>12</v>
      </c>
      <c r="L24" s="43" t="s">
        <v>18</v>
      </c>
      <c r="M24" s="95" t="s">
        <v>20</v>
      </c>
      <c r="N24" s="20"/>
      <c r="O24" s="17"/>
      <c r="P24" s="14"/>
      <c r="Q24" s="30" t="s">
        <v>12</v>
      </c>
      <c r="R24" s="35" t="s">
        <v>8</v>
      </c>
      <c r="S24" s="36" t="s">
        <v>9</v>
      </c>
      <c r="T24" s="37" t="s">
        <v>10</v>
      </c>
      <c r="U24" s="482" t="s">
        <v>11</v>
      </c>
      <c r="V24" s="483"/>
      <c r="W24" s="483"/>
      <c r="X24" s="484"/>
      <c r="Y24" s="26"/>
      <c r="Z24" s="30" t="s">
        <v>12</v>
      </c>
      <c r="AA24" s="43" t="s">
        <v>18</v>
      </c>
      <c r="AB24" s="95" t="s">
        <v>20</v>
      </c>
      <c r="AC24" s="20"/>
    </row>
    <row r="25" spans="1:29" ht="12">
      <c r="A25" s="14"/>
      <c r="B25" s="31" t="str">
        <f>"Jan. "&amp;$I$22</f>
        <v>Jan. </v>
      </c>
      <c r="C25" s="4"/>
      <c r="D25" s="4"/>
      <c r="E25" s="38">
        <f aca="true" t="shared" si="0" ref="E25:E35">SUM(C25:D25)</f>
        <v>0</v>
      </c>
      <c r="F25" s="476" t="s">
        <v>0</v>
      </c>
      <c r="G25" s="477"/>
      <c r="H25" s="478"/>
      <c r="I25" s="512"/>
      <c r="J25" s="17"/>
      <c r="K25" s="31" t="str">
        <f>"Jan. "&amp;$I$22</f>
        <v>Jan. </v>
      </c>
      <c r="L25" s="9"/>
      <c r="M25" s="96"/>
      <c r="N25" s="20"/>
      <c r="O25" s="17"/>
      <c r="P25" s="14"/>
      <c r="Q25" s="31" t="str">
        <f>"Jan. "&amp;$I$22</f>
        <v>Jan. </v>
      </c>
      <c r="R25" s="126">
        <f aca="true" t="shared" si="1" ref="R25:R36">IF($Y$19&lt;&gt;"",C25,"")</f>
      </c>
      <c r="S25" s="126">
        <f>IF($Y$19&lt;&gt;"",D25,"")</f>
      </c>
      <c r="T25" s="38">
        <f aca="true" t="shared" si="2" ref="T25:T36">SUM(R25:S25)</f>
        <v>0</v>
      </c>
      <c r="U25" s="476" t="s">
        <v>0</v>
      </c>
      <c r="V25" s="477"/>
      <c r="W25" s="478"/>
      <c r="X25" s="462">
        <f>IF($Y$19&lt;&gt;"",I25,"")</f>
      </c>
      <c r="Y25" s="17"/>
      <c r="Z25" s="44" t="str">
        <f>"Jan. "&amp;$I$22</f>
        <v>Jan. </v>
      </c>
      <c r="AA25" s="127">
        <f aca="true" t="shared" si="3" ref="AA25:AA36">IF($Y$19&lt;&gt;"",L25,"")</f>
      </c>
      <c r="AB25" s="128">
        <f aca="true" t="shared" si="4" ref="AB25:AB36">IF($Y$19&lt;&gt;"",M25,"")</f>
      </c>
      <c r="AC25" s="20"/>
    </row>
    <row r="26" spans="1:29" ht="12">
      <c r="A26" s="14"/>
      <c r="B26" s="32" t="str">
        <f>"Feb. "&amp;$I$22</f>
        <v>Feb. </v>
      </c>
      <c r="C26" s="4"/>
      <c r="D26" s="5"/>
      <c r="E26" s="39">
        <f t="shared" si="0"/>
        <v>0</v>
      </c>
      <c r="F26" s="479"/>
      <c r="G26" s="480"/>
      <c r="H26" s="481"/>
      <c r="I26" s="501"/>
      <c r="J26" s="17"/>
      <c r="K26" s="45" t="str">
        <f>"Feb. "&amp;$I$22</f>
        <v>Feb. </v>
      </c>
      <c r="L26" s="9"/>
      <c r="M26" s="97"/>
      <c r="N26" s="20"/>
      <c r="O26" s="17"/>
      <c r="P26" s="14"/>
      <c r="Q26" s="32" t="str">
        <f>"Feb. "&amp;$I$22</f>
        <v>Feb. </v>
      </c>
      <c r="R26" s="126">
        <f t="shared" si="1"/>
      </c>
      <c r="S26" s="126">
        <f aca="true" t="shared" si="5" ref="S26:S35">IF($Y$19&lt;&gt;"",D26,"")</f>
      </c>
      <c r="T26" s="39">
        <f t="shared" si="2"/>
        <v>0</v>
      </c>
      <c r="U26" s="479"/>
      <c r="V26" s="480"/>
      <c r="W26" s="481"/>
      <c r="X26" s="449"/>
      <c r="Y26" s="17"/>
      <c r="Z26" s="45" t="str">
        <f>"Feb. "&amp;$I$22</f>
        <v>Feb. </v>
      </c>
      <c r="AA26" s="127">
        <f t="shared" si="3"/>
      </c>
      <c r="AB26" s="128">
        <f t="shared" si="4"/>
      </c>
      <c r="AC26" s="20"/>
    </row>
    <row r="27" spans="1:29" ht="12">
      <c r="A27" s="14"/>
      <c r="B27" s="32" t="str">
        <f>"März "&amp;$I$22</f>
        <v>März </v>
      </c>
      <c r="C27" s="4"/>
      <c r="D27" s="5"/>
      <c r="E27" s="39">
        <f t="shared" si="0"/>
        <v>0</v>
      </c>
      <c r="F27" s="516" t="s">
        <v>1</v>
      </c>
      <c r="G27" s="517"/>
      <c r="H27" s="518"/>
      <c r="I27" s="500"/>
      <c r="J27" s="17"/>
      <c r="K27" s="45" t="str">
        <f>"März "&amp;$I$22</f>
        <v>März </v>
      </c>
      <c r="L27" s="9"/>
      <c r="M27" s="98"/>
      <c r="N27" s="20"/>
      <c r="O27" s="17"/>
      <c r="P27" s="14"/>
      <c r="Q27" s="32" t="str">
        <f>"März "&amp;$I$22</f>
        <v>März </v>
      </c>
      <c r="R27" s="126">
        <f t="shared" si="1"/>
      </c>
      <c r="S27" s="126">
        <f t="shared" si="5"/>
      </c>
      <c r="T27" s="39">
        <f t="shared" si="2"/>
        <v>0</v>
      </c>
      <c r="U27" s="516" t="s">
        <v>1</v>
      </c>
      <c r="V27" s="517"/>
      <c r="W27" s="518"/>
      <c r="X27" s="448">
        <f>IF($Y$19&lt;&gt;"",I27,"")</f>
      </c>
      <c r="Y27" s="17"/>
      <c r="Z27" s="45" t="str">
        <f>"März "&amp;$I$22</f>
        <v>März </v>
      </c>
      <c r="AA27" s="127">
        <f t="shared" si="3"/>
      </c>
      <c r="AB27" s="128">
        <f t="shared" si="4"/>
      </c>
      <c r="AC27" s="20"/>
    </row>
    <row r="28" spans="1:29" ht="12">
      <c r="A28" s="14"/>
      <c r="B28" s="32" t="str">
        <f>"Apr. "&amp;$I$22</f>
        <v>Apr. </v>
      </c>
      <c r="C28" s="4"/>
      <c r="D28" s="5"/>
      <c r="E28" s="39">
        <f t="shared" si="0"/>
        <v>0</v>
      </c>
      <c r="F28" s="479"/>
      <c r="G28" s="480"/>
      <c r="H28" s="481"/>
      <c r="I28" s="501"/>
      <c r="J28" s="17"/>
      <c r="K28" s="45" t="str">
        <f>"April "&amp;$I$22</f>
        <v>April </v>
      </c>
      <c r="L28" s="9"/>
      <c r="M28" s="98"/>
      <c r="N28" s="20"/>
      <c r="O28" s="17"/>
      <c r="P28" s="14"/>
      <c r="Q28" s="32" t="str">
        <f>"Apr. "&amp;$I$22</f>
        <v>Apr. </v>
      </c>
      <c r="R28" s="126">
        <f t="shared" si="1"/>
      </c>
      <c r="S28" s="126">
        <f t="shared" si="5"/>
      </c>
      <c r="T28" s="39">
        <f t="shared" si="2"/>
        <v>0</v>
      </c>
      <c r="U28" s="479"/>
      <c r="V28" s="480"/>
      <c r="W28" s="481"/>
      <c r="X28" s="449"/>
      <c r="Y28" s="17"/>
      <c r="Z28" s="45" t="str">
        <f>"April "&amp;$I$22</f>
        <v>April </v>
      </c>
      <c r="AA28" s="127">
        <f t="shared" si="3"/>
      </c>
      <c r="AB28" s="128">
        <f t="shared" si="4"/>
      </c>
      <c r="AC28" s="20"/>
    </row>
    <row r="29" spans="1:29" ht="12">
      <c r="A29" s="14"/>
      <c r="B29" s="32" t="str">
        <f>"Mai "&amp;$I$22</f>
        <v>Mai </v>
      </c>
      <c r="C29" s="4"/>
      <c r="D29" s="5"/>
      <c r="E29" s="39">
        <f t="shared" si="0"/>
        <v>0</v>
      </c>
      <c r="F29" s="516" t="s">
        <v>13</v>
      </c>
      <c r="G29" s="517"/>
      <c r="H29" s="518"/>
      <c r="I29" s="500"/>
      <c r="J29" s="17"/>
      <c r="K29" s="45" t="str">
        <f>"Mai "&amp;$I$22</f>
        <v>Mai </v>
      </c>
      <c r="L29" s="9"/>
      <c r="M29" s="98"/>
      <c r="N29" s="20"/>
      <c r="O29" s="17"/>
      <c r="P29" s="14"/>
      <c r="Q29" s="32" t="str">
        <f>"Mai "&amp;$I$22</f>
        <v>Mai </v>
      </c>
      <c r="R29" s="126">
        <f t="shared" si="1"/>
      </c>
      <c r="S29" s="126">
        <f t="shared" si="5"/>
      </c>
      <c r="T29" s="39">
        <f t="shared" si="2"/>
        <v>0</v>
      </c>
      <c r="U29" s="516" t="s">
        <v>13</v>
      </c>
      <c r="V29" s="517"/>
      <c r="W29" s="518"/>
      <c r="X29" s="448">
        <f>IF($Y$19&lt;&gt;"",I29,"")</f>
      </c>
      <c r="Y29" s="17"/>
      <c r="Z29" s="45" t="str">
        <f>"Mai "&amp;$I$22</f>
        <v>Mai </v>
      </c>
      <c r="AA29" s="127">
        <f t="shared" si="3"/>
      </c>
      <c r="AB29" s="128">
        <f t="shared" si="4"/>
      </c>
      <c r="AC29" s="20"/>
    </row>
    <row r="30" spans="1:29" ht="12">
      <c r="A30" s="14"/>
      <c r="B30" s="32" t="str">
        <f>"Juni "&amp;$I$22</f>
        <v>Juni </v>
      </c>
      <c r="C30" s="4"/>
      <c r="D30" s="5"/>
      <c r="E30" s="39">
        <f t="shared" si="0"/>
        <v>0</v>
      </c>
      <c r="F30" s="479"/>
      <c r="G30" s="480"/>
      <c r="H30" s="481"/>
      <c r="I30" s="501"/>
      <c r="J30" s="17"/>
      <c r="K30" s="45" t="str">
        <f>"Juni "&amp;$I$22</f>
        <v>Juni </v>
      </c>
      <c r="L30" s="9"/>
      <c r="M30" s="98"/>
      <c r="N30" s="20"/>
      <c r="O30" s="17"/>
      <c r="P30" s="14"/>
      <c r="Q30" s="32" t="str">
        <f>"Juni "&amp;$I$22</f>
        <v>Juni </v>
      </c>
      <c r="R30" s="126">
        <f t="shared" si="1"/>
      </c>
      <c r="S30" s="126">
        <f t="shared" si="5"/>
      </c>
      <c r="T30" s="39">
        <f t="shared" si="2"/>
        <v>0</v>
      </c>
      <c r="U30" s="479"/>
      <c r="V30" s="480"/>
      <c r="W30" s="481"/>
      <c r="X30" s="449"/>
      <c r="Y30" s="17"/>
      <c r="Z30" s="45" t="str">
        <f>"Juni "&amp;$I$22</f>
        <v>Juni </v>
      </c>
      <c r="AA30" s="127">
        <f t="shared" si="3"/>
      </c>
      <c r="AB30" s="128">
        <f t="shared" si="4"/>
      </c>
      <c r="AC30" s="20"/>
    </row>
    <row r="31" spans="1:29" ht="12.75" customHeight="1">
      <c r="A31" s="14"/>
      <c r="B31" s="32" t="str">
        <f>"Juli "&amp;$I$22</f>
        <v>Juli </v>
      </c>
      <c r="C31" s="4"/>
      <c r="D31" s="5"/>
      <c r="E31" s="39">
        <f t="shared" si="0"/>
        <v>0</v>
      </c>
      <c r="F31" s="529" t="s">
        <v>2</v>
      </c>
      <c r="G31" s="530"/>
      <c r="H31" s="530"/>
      <c r="I31" s="528"/>
      <c r="J31" s="17"/>
      <c r="K31" s="45" t="str">
        <f>"Juli "&amp;$I$22</f>
        <v>Juli </v>
      </c>
      <c r="L31" s="9"/>
      <c r="M31" s="98"/>
      <c r="N31" s="20"/>
      <c r="O31" s="17"/>
      <c r="P31" s="14"/>
      <c r="Q31" s="32" t="str">
        <f>"Juli "&amp;$I$22</f>
        <v>Juli </v>
      </c>
      <c r="R31" s="126">
        <f t="shared" si="1"/>
      </c>
      <c r="S31" s="126">
        <f t="shared" si="5"/>
      </c>
      <c r="T31" s="39">
        <f t="shared" si="2"/>
        <v>0</v>
      </c>
      <c r="U31" s="529" t="s">
        <v>2</v>
      </c>
      <c r="V31" s="530"/>
      <c r="W31" s="530"/>
      <c r="X31" s="448">
        <f>IF($Y$19&lt;&gt;"",I31,"")</f>
      </c>
      <c r="Y31" s="17"/>
      <c r="Z31" s="45" t="str">
        <f>"Juli "&amp;$I$22</f>
        <v>Juli </v>
      </c>
      <c r="AA31" s="127">
        <f t="shared" si="3"/>
      </c>
      <c r="AB31" s="128">
        <f t="shared" si="4"/>
      </c>
      <c r="AC31" s="20"/>
    </row>
    <row r="32" spans="1:29" ht="12">
      <c r="A32" s="14"/>
      <c r="B32" s="32" t="str">
        <f>"Aug. "&amp;$I$22</f>
        <v>Aug. </v>
      </c>
      <c r="C32" s="4"/>
      <c r="D32" s="5"/>
      <c r="E32" s="39">
        <f t="shared" si="0"/>
        <v>0</v>
      </c>
      <c r="F32" s="529"/>
      <c r="G32" s="530"/>
      <c r="H32" s="530"/>
      <c r="I32" s="528"/>
      <c r="J32" s="17"/>
      <c r="K32" s="45" t="str">
        <f>"Aug. "&amp;$I$22</f>
        <v>Aug. </v>
      </c>
      <c r="L32" s="9"/>
      <c r="M32" s="98"/>
      <c r="N32" s="20"/>
      <c r="O32" s="17"/>
      <c r="P32" s="14"/>
      <c r="Q32" s="32" t="str">
        <f>"Aug. "&amp;$I$22</f>
        <v>Aug. </v>
      </c>
      <c r="R32" s="126">
        <f t="shared" si="1"/>
      </c>
      <c r="S32" s="126">
        <f t="shared" si="5"/>
      </c>
      <c r="T32" s="39">
        <f t="shared" si="2"/>
        <v>0</v>
      </c>
      <c r="U32" s="529"/>
      <c r="V32" s="530"/>
      <c r="W32" s="530"/>
      <c r="X32" s="449"/>
      <c r="Y32" s="17"/>
      <c r="Z32" s="45" t="str">
        <f>"Aug. "&amp;$I$22</f>
        <v>Aug. </v>
      </c>
      <c r="AA32" s="127">
        <f t="shared" si="3"/>
      </c>
      <c r="AB32" s="128">
        <f t="shared" si="4"/>
      </c>
      <c r="AC32" s="20"/>
    </row>
    <row r="33" spans="1:29" ht="12">
      <c r="A33" s="14"/>
      <c r="B33" s="32" t="str">
        <f>"Sep. "&amp;$I$22</f>
        <v>Sep. </v>
      </c>
      <c r="C33" s="4"/>
      <c r="D33" s="5"/>
      <c r="E33" s="39">
        <f t="shared" si="0"/>
        <v>0</v>
      </c>
      <c r="F33" s="442" t="s">
        <v>3</v>
      </c>
      <c r="G33" s="443"/>
      <c r="H33" s="443"/>
      <c r="I33" s="513"/>
      <c r="J33" s="17"/>
      <c r="K33" s="45" t="str">
        <f>"Sep. "&amp;$I$22</f>
        <v>Sep. </v>
      </c>
      <c r="L33" s="9"/>
      <c r="M33" s="98"/>
      <c r="N33" s="20"/>
      <c r="O33" s="17"/>
      <c r="P33" s="14"/>
      <c r="Q33" s="32" t="str">
        <f>"Sep. "&amp;$I$22</f>
        <v>Sep. </v>
      </c>
      <c r="R33" s="126">
        <f t="shared" si="1"/>
      </c>
      <c r="S33" s="126">
        <f t="shared" si="5"/>
      </c>
      <c r="T33" s="39">
        <f t="shared" si="2"/>
        <v>0</v>
      </c>
      <c r="U33" s="442" t="s">
        <v>3</v>
      </c>
      <c r="V33" s="443"/>
      <c r="W33" s="443"/>
      <c r="X33" s="448">
        <f>IF($Y$19&lt;&gt;"",I33,"")</f>
      </c>
      <c r="Y33" s="17"/>
      <c r="Z33" s="45" t="str">
        <f>"Sep. "&amp;$I$22</f>
        <v>Sep. </v>
      </c>
      <c r="AA33" s="127">
        <f t="shared" si="3"/>
      </c>
      <c r="AB33" s="128">
        <f t="shared" si="4"/>
      </c>
      <c r="AC33" s="20"/>
    </row>
    <row r="34" spans="1:29" ht="12">
      <c r="A34" s="14"/>
      <c r="B34" s="32" t="str">
        <f>"Okt. "&amp;$I$22</f>
        <v>Okt. </v>
      </c>
      <c r="C34" s="4"/>
      <c r="D34" s="5"/>
      <c r="E34" s="39">
        <f t="shared" si="0"/>
        <v>0</v>
      </c>
      <c r="F34" s="442"/>
      <c r="G34" s="443"/>
      <c r="H34" s="443"/>
      <c r="I34" s="513"/>
      <c r="J34" s="17"/>
      <c r="K34" s="45" t="str">
        <f>"Okt. "&amp;$I$22</f>
        <v>Okt. </v>
      </c>
      <c r="L34" s="9"/>
      <c r="M34" s="98"/>
      <c r="N34" s="20"/>
      <c r="O34" s="17"/>
      <c r="P34" s="14"/>
      <c r="Q34" s="32" t="str">
        <f>"Okt. "&amp;$I$22</f>
        <v>Okt. </v>
      </c>
      <c r="R34" s="126">
        <f t="shared" si="1"/>
      </c>
      <c r="S34" s="126">
        <f t="shared" si="5"/>
      </c>
      <c r="T34" s="39">
        <f t="shared" si="2"/>
        <v>0</v>
      </c>
      <c r="U34" s="442"/>
      <c r="V34" s="443"/>
      <c r="W34" s="443"/>
      <c r="X34" s="449"/>
      <c r="Y34" s="17"/>
      <c r="Z34" s="45" t="str">
        <f>"Okt. "&amp;$I$22</f>
        <v>Okt. </v>
      </c>
      <c r="AA34" s="127">
        <f t="shared" si="3"/>
      </c>
      <c r="AB34" s="128">
        <f t="shared" si="4"/>
      </c>
      <c r="AC34" s="20"/>
    </row>
    <row r="35" spans="1:29" ht="12">
      <c r="A35" s="14"/>
      <c r="B35" s="32" t="str">
        <f>"Nov. "&amp;$I$22</f>
        <v>Nov. </v>
      </c>
      <c r="C35" s="4"/>
      <c r="D35" s="5"/>
      <c r="E35" s="39">
        <f t="shared" si="0"/>
        <v>0</v>
      </c>
      <c r="F35" s="442" t="s">
        <v>4</v>
      </c>
      <c r="G35" s="443"/>
      <c r="H35" s="443"/>
      <c r="I35" s="513"/>
      <c r="J35" s="17"/>
      <c r="K35" s="45" t="str">
        <f>"Nov. "&amp;$I$22</f>
        <v>Nov. </v>
      </c>
      <c r="L35" s="9"/>
      <c r="M35" s="98"/>
      <c r="N35" s="20"/>
      <c r="O35" s="17"/>
      <c r="P35" s="14"/>
      <c r="Q35" s="32" t="str">
        <f>"Nov. "&amp;$I$22</f>
        <v>Nov. </v>
      </c>
      <c r="R35" s="126">
        <f t="shared" si="1"/>
      </c>
      <c r="S35" s="126">
        <f t="shared" si="5"/>
      </c>
      <c r="T35" s="39">
        <f t="shared" si="2"/>
        <v>0</v>
      </c>
      <c r="U35" s="442" t="s">
        <v>4</v>
      </c>
      <c r="V35" s="443"/>
      <c r="W35" s="443"/>
      <c r="X35" s="589">
        <f>IF($Y$19&lt;&gt;"",I35,"")</f>
      </c>
      <c r="Y35" s="17"/>
      <c r="Z35" s="45" t="str">
        <f>"Nov. "&amp;$I$22</f>
        <v>Nov. </v>
      </c>
      <c r="AA35" s="127">
        <f t="shared" si="3"/>
      </c>
      <c r="AB35" s="128">
        <f t="shared" si="4"/>
      </c>
      <c r="AC35" s="20"/>
    </row>
    <row r="36" spans="1:29" ht="12.75" thickBot="1">
      <c r="A36" s="14"/>
      <c r="B36" s="33" t="str">
        <f>"Dez. "&amp;$I$22</f>
        <v>Dez. </v>
      </c>
      <c r="C36" s="4"/>
      <c r="D36" s="8"/>
      <c r="E36" s="40">
        <f>SUM(C36:D36)</f>
        <v>0</v>
      </c>
      <c r="F36" s="444"/>
      <c r="G36" s="445"/>
      <c r="H36" s="445"/>
      <c r="I36" s="514"/>
      <c r="J36" s="17"/>
      <c r="K36" s="45" t="str">
        <f>"Dez. "&amp;$I$22</f>
        <v>Dez. </v>
      </c>
      <c r="L36" s="9"/>
      <c r="M36" s="99"/>
      <c r="N36" s="20"/>
      <c r="O36" s="17"/>
      <c r="P36" s="14"/>
      <c r="Q36" s="33" t="str">
        <f>"Dez. "&amp;$I$22</f>
        <v>Dez. </v>
      </c>
      <c r="R36" s="126">
        <f t="shared" si="1"/>
      </c>
      <c r="S36" s="126">
        <f>IF($Y$19&lt;&gt;"",D36,"")</f>
      </c>
      <c r="T36" s="40">
        <f t="shared" si="2"/>
        <v>0</v>
      </c>
      <c r="U36" s="444"/>
      <c r="V36" s="445"/>
      <c r="W36" s="445"/>
      <c r="X36" s="590"/>
      <c r="Y36" s="17"/>
      <c r="Z36" s="45" t="str">
        <f>"Dez. "&amp;$I$22</f>
        <v>Dez. </v>
      </c>
      <c r="AA36" s="127">
        <f t="shared" si="3"/>
      </c>
      <c r="AB36" s="128">
        <f t="shared" si="4"/>
      </c>
      <c r="AC36" s="20"/>
    </row>
    <row r="37" spans="1:29" ht="18" customHeight="1" thickBot="1">
      <c r="A37" s="14"/>
      <c r="B37" s="34" t="s">
        <v>15</v>
      </c>
      <c r="C37" s="42">
        <f>SUM(C25:C36)</f>
        <v>0</v>
      </c>
      <c r="D37" s="42">
        <f>SUM(D25:D36)</f>
        <v>0</v>
      </c>
      <c r="E37" s="41">
        <f>SUM(E25:E36)</f>
        <v>0</v>
      </c>
      <c r="F37" s="58"/>
      <c r="G37" s="59"/>
      <c r="H37" s="60"/>
      <c r="I37" s="93">
        <f>SUM(I25:I36)</f>
        <v>0</v>
      </c>
      <c r="J37" s="27"/>
      <c r="K37" s="34" t="s">
        <v>17</v>
      </c>
      <c r="L37" s="46">
        <f>SUM(L25:L36)</f>
        <v>0</v>
      </c>
      <c r="M37" s="100">
        <f>SUM(M25:M36)</f>
        <v>0</v>
      </c>
      <c r="N37" s="20"/>
      <c r="O37" s="17"/>
      <c r="P37" s="14"/>
      <c r="Q37" s="34" t="s">
        <v>15</v>
      </c>
      <c r="R37" s="129">
        <f>SUM(R25:R36)</f>
        <v>0</v>
      </c>
      <c r="S37" s="129">
        <f>SUM(S25:S36)</f>
        <v>0</v>
      </c>
      <c r="T37" s="133">
        <f>SUM(T25:T36)</f>
        <v>0</v>
      </c>
      <c r="U37" s="58"/>
      <c r="V37" s="59"/>
      <c r="W37" s="60"/>
      <c r="X37" s="132">
        <f>SUM(X25:X36)</f>
        <v>0</v>
      </c>
      <c r="Y37" s="27"/>
      <c r="Z37" s="34" t="s">
        <v>17</v>
      </c>
      <c r="AA37" s="130">
        <f>SUM(AA25:AA36)</f>
        <v>0</v>
      </c>
      <c r="AB37" s="131">
        <f>SUM(AB25:AB36)</f>
        <v>0</v>
      </c>
      <c r="AC37" s="20"/>
    </row>
    <row r="38" spans="1:29" ht="12.75" customHeight="1">
      <c r="A38" s="14"/>
      <c r="B38" s="47" t="s">
        <v>25</v>
      </c>
      <c r="C38" s="17"/>
      <c r="D38" s="17"/>
      <c r="E38" s="17"/>
      <c r="F38" s="27"/>
      <c r="G38" s="27"/>
      <c r="H38" s="27"/>
      <c r="I38" s="94"/>
      <c r="J38" s="27"/>
      <c r="K38" s="522" t="s">
        <v>27</v>
      </c>
      <c r="L38" s="523"/>
      <c r="M38" s="524"/>
      <c r="N38" s="20"/>
      <c r="O38" s="17"/>
      <c r="P38" s="14"/>
      <c r="Q38" s="47" t="s">
        <v>25</v>
      </c>
      <c r="R38" s="17"/>
      <c r="S38" s="17"/>
      <c r="T38" s="17"/>
      <c r="U38" s="27"/>
      <c r="V38" s="27"/>
      <c r="W38" s="27"/>
      <c r="X38" s="94"/>
      <c r="Y38" s="27"/>
      <c r="Z38" s="522" t="s">
        <v>27</v>
      </c>
      <c r="AA38" s="523"/>
      <c r="AB38" s="524"/>
      <c r="AC38" s="20"/>
    </row>
    <row r="39" spans="1:29" ht="12.75" thickBot="1">
      <c r="A39" s="14"/>
      <c r="B39" s="579" t="s">
        <v>31</v>
      </c>
      <c r="C39" s="580"/>
      <c r="D39" s="580"/>
      <c r="E39" s="580"/>
      <c r="F39" s="580"/>
      <c r="G39" s="580"/>
      <c r="H39" s="580"/>
      <c r="I39" s="581"/>
      <c r="J39" s="28"/>
      <c r="K39" s="525"/>
      <c r="L39" s="526"/>
      <c r="M39" s="527"/>
      <c r="N39" s="20"/>
      <c r="O39" s="17"/>
      <c r="P39" s="14"/>
      <c r="Q39" s="573" t="s">
        <v>31</v>
      </c>
      <c r="R39" s="574"/>
      <c r="S39" s="574"/>
      <c r="T39" s="574"/>
      <c r="U39" s="574"/>
      <c r="V39" s="574"/>
      <c r="W39" s="574"/>
      <c r="X39" s="575"/>
      <c r="Y39" s="28"/>
      <c r="Z39" s="525"/>
      <c r="AA39" s="526"/>
      <c r="AB39" s="527"/>
      <c r="AC39" s="20"/>
    </row>
    <row r="40" spans="1:29" ht="13.5" customHeight="1">
      <c r="A40" s="14"/>
      <c r="B40" s="496" t="s">
        <v>24</v>
      </c>
      <c r="C40" s="497"/>
      <c r="D40" s="557" t="s">
        <v>19</v>
      </c>
      <c r="E40" s="557"/>
      <c r="F40" s="557"/>
      <c r="G40" s="557"/>
      <c r="H40" s="102"/>
      <c r="I40" s="531">
        <f>E37+I37</f>
        <v>0</v>
      </c>
      <c r="J40" s="17"/>
      <c r="K40" s="576" t="s">
        <v>32</v>
      </c>
      <c r="L40" s="577"/>
      <c r="M40" s="578"/>
      <c r="N40" s="20"/>
      <c r="O40" s="17"/>
      <c r="P40" s="14"/>
      <c r="Q40" s="496" t="s">
        <v>24</v>
      </c>
      <c r="R40" s="497"/>
      <c r="S40" s="557" t="s">
        <v>19</v>
      </c>
      <c r="T40" s="557"/>
      <c r="U40" s="557"/>
      <c r="V40" s="557"/>
      <c r="W40" s="545">
        <f>T37+X37</f>
        <v>0</v>
      </c>
      <c r="X40" s="531"/>
      <c r="Y40" s="17"/>
      <c r="Z40" s="570" t="s">
        <v>32</v>
      </c>
      <c r="AA40" s="571"/>
      <c r="AB40" s="572"/>
      <c r="AC40" s="20"/>
    </row>
    <row r="41" spans="1:29" ht="12.75" customHeight="1" thickBot="1">
      <c r="A41" s="14"/>
      <c r="B41" s="498"/>
      <c r="C41" s="499"/>
      <c r="D41" s="558"/>
      <c r="E41" s="558"/>
      <c r="F41" s="558"/>
      <c r="G41" s="558"/>
      <c r="H41" s="103"/>
      <c r="I41" s="532"/>
      <c r="J41" s="89"/>
      <c r="K41" s="555" t="s">
        <v>29</v>
      </c>
      <c r="L41" s="48" t="s">
        <v>16</v>
      </c>
      <c r="M41" s="520">
        <f>IF(L37&gt;0,I40/L37,0)</f>
        <v>0</v>
      </c>
      <c r="N41" s="20"/>
      <c r="O41" s="17"/>
      <c r="P41" s="14"/>
      <c r="Q41" s="498"/>
      <c r="R41" s="499"/>
      <c r="S41" s="558"/>
      <c r="T41" s="558"/>
      <c r="U41" s="558"/>
      <c r="V41" s="558"/>
      <c r="W41" s="546"/>
      <c r="X41" s="532"/>
      <c r="Y41" s="89"/>
      <c r="Z41" s="555" t="s">
        <v>29</v>
      </c>
      <c r="AA41" s="48" t="s">
        <v>16</v>
      </c>
      <c r="AB41" s="520">
        <f>IF(AA37&gt;0,W40/AA37,0)</f>
        <v>0</v>
      </c>
      <c r="AC41" s="20"/>
    </row>
    <row r="42" spans="1:29" ht="13.5" customHeight="1" thickBot="1">
      <c r="A42" s="14"/>
      <c r="B42" s="61"/>
      <c r="C42" s="27"/>
      <c r="D42" s="27"/>
      <c r="E42" s="27"/>
      <c r="F42" s="27"/>
      <c r="G42" s="27"/>
      <c r="H42" s="27"/>
      <c r="I42" s="27"/>
      <c r="J42" s="519"/>
      <c r="K42" s="556"/>
      <c r="L42" s="141" t="s">
        <v>53</v>
      </c>
      <c r="M42" s="521"/>
      <c r="N42" s="20"/>
      <c r="O42" s="17"/>
      <c r="P42" s="14"/>
      <c r="Q42" s="62"/>
      <c r="R42" s="62"/>
      <c r="S42" s="62"/>
      <c r="T42" s="62"/>
      <c r="U42" s="62"/>
      <c r="V42" s="62"/>
      <c r="W42" s="62"/>
      <c r="X42" s="62"/>
      <c r="Y42" s="554"/>
      <c r="Z42" s="556"/>
      <c r="AA42" s="142" t="s">
        <v>53</v>
      </c>
      <c r="AB42" s="521"/>
      <c r="AC42" s="20"/>
    </row>
    <row r="43" spans="1:29" ht="21" customHeight="1" thickBot="1" thickTop="1">
      <c r="A43" s="14"/>
      <c r="B43" s="533" t="s">
        <v>49</v>
      </c>
      <c r="C43" s="534"/>
      <c r="D43" s="534"/>
      <c r="E43" s="534"/>
      <c r="F43" s="534"/>
      <c r="G43" s="534"/>
      <c r="H43" s="534"/>
      <c r="I43" s="535"/>
      <c r="J43" s="519"/>
      <c r="K43" s="63" t="s">
        <v>30</v>
      </c>
      <c r="L43" s="64"/>
      <c r="M43" s="101"/>
      <c r="N43" s="20"/>
      <c r="O43" s="17"/>
      <c r="P43" s="14"/>
      <c r="Q43" s="65" t="s">
        <v>36</v>
      </c>
      <c r="R43" s="62"/>
      <c r="S43" s="62"/>
      <c r="T43" s="62"/>
      <c r="U43" s="62"/>
      <c r="V43" s="62"/>
      <c r="W43" s="62"/>
      <c r="X43" s="62"/>
      <c r="Y43" s="554"/>
      <c r="Z43" s="63" t="s">
        <v>30</v>
      </c>
      <c r="AA43" s="64"/>
      <c r="AB43" s="101"/>
      <c r="AC43" s="20"/>
    </row>
    <row r="44" spans="1:29" ht="15" customHeight="1" thickTop="1">
      <c r="A44" s="14"/>
      <c r="B44" s="536"/>
      <c r="C44" s="537"/>
      <c r="D44" s="537"/>
      <c r="E44" s="537"/>
      <c r="F44" s="537"/>
      <c r="G44" s="537"/>
      <c r="H44" s="537"/>
      <c r="I44" s="538"/>
      <c r="J44" s="519"/>
      <c r="K44" s="496" t="s">
        <v>26</v>
      </c>
      <c r="L44" s="497"/>
      <c r="M44" s="547">
        <f>M41*M37</f>
        <v>0</v>
      </c>
      <c r="N44" s="20"/>
      <c r="O44" s="17"/>
      <c r="P44" s="14"/>
      <c r="Q44" s="559"/>
      <c r="R44" s="560"/>
      <c r="S44" s="560"/>
      <c r="T44" s="560"/>
      <c r="U44" s="560"/>
      <c r="V44" s="560"/>
      <c r="W44" s="560"/>
      <c r="X44" s="561"/>
      <c r="Y44" s="554"/>
      <c r="Z44" s="496" t="s">
        <v>26</v>
      </c>
      <c r="AA44" s="497"/>
      <c r="AB44" s="547">
        <f>AB41*AB37</f>
        <v>0</v>
      </c>
      <c r="AC44" s="20"/>
    </row>
    <row r="45" spans="1:29" ht="18" customHeight="1" thickBot="1">
      <c r="A45" s="14"/>
      <c r="B45" s="134" t="s">
        <v>77</v>
      </c>
      <c r="C45" s="119"/>
      <c r="D45" s="119"/>
      <c r="E45" s="119"/>
      <c r="F45" s="120"/>
      <c r="G45" s="111"/>
      <c r="H45" s="112"/>
      <c r="I45" s="113">
        <f>IF(L37&gt;0,M44,I40)</f>
        <v>0</v>
      </c>
      <c r="J45" s="519"/>
      <c r="K45" s="498"/>
      <c r="L45" s="499"/>
      <c r="M45" s="548"/>
      <c r="N45" s="20"/>
      <c r="O45" s="17"/>
      <c r="P45" s="14"/>
      <c r="Q45" s="562"/>
      <c r="R45" s="563"/>
      <c r="S45" s="563"/>
      <c r="T45" s="563"/>
      <c r="U45" s="563"/>
      <c r="V45" s="563"/>
      <c r="W45" s="563"/>
      <c r="X45" s="564"/>
      <c r="Y45" s="554"/>
      <c r="Z45" s="498"/>
      <c r="AA45" s="499"/>
      <c r="AB45" s="548"/>
      <c r="AC45" s="20"/>
    </row>
    <row r="46" spans="1:29" ht="14.25" customHeight="1">
      <c r="A46" s="14"/>
      <c r="B46" s="340"/>
      <c r="C46" s="341"/>
      <c r="D46" s="341"/>
      <c r="E46" s="341"/>
      <c r="F46" s="341"/>
      <c r="G46" s="341"/>
      <c r="H46" s="341"/>
      <c r="I46" s="342"/>
      <c r="J46" s="27"/>
      <c r="K46" s="87"/>
      <c r="L46" s="87"/>
      <c r="M46" s="87"/>
      <c r="N46" s="73"/>
      <c r="O46" s="359"/>
      <c r="P46" s="14"/>
      <c r="Q46" s="562"/>
      <c r="R46" s="563"/>
      <c r="S46" s="563"/>
      <c r="T46" s="563"/>
      <c r="U46" s="563"/>
      <c r="V46" s="563"/>
      <c r="W46" s="563"/>
      <c r="X46" s="564"/>
      <c r="Y46" s="62"/>
      <c r="Z46" s="570" t="s">
        <v>34</v>
      </c>
      <c r="AA46" s="571"/>
      <c r="AB46" s="572"/>
      <c r="AC46" s="54"/>
    </row>
    <row r="47" spans="1:29" ht="15" customHeight="1">
      <c r="A47" s="14"/>
      <c r="B47" s="17"/>
      <c r="C47" s="17"/>
      <c r="D47" s="17"/>
      <c r="E47" s="17"/>
      <c r="F47" s="17"/>
      <c r="G47" s="17"/>
      <c r="H47" s="17"/>
      <c r="I47" s="17"/>
      <c r="J47" s="17"/>
      <c r="K47" s="17"/>
      <c r="L47" s="17"/>
      <c r="M47" s="17"/>
      <c r="N47" s="20"/>
      <c r="O47" s="17"/>
      <c r="P47" s="360"/>
      <c r="Q47" s="562"/>
      <c r="R47" s="563"/>
      <c r="S47" s="563"/>
      <c r="T47" s="563"/>
      <c r="U47" s="563"/>
      <c r="V47" s="563"/>
      <c r="W47" s="563"/>
      <c r="X47" s="564"/>
      <c r="Y47" s="62"/>
      <c r="Z47" s="570" t="s">
        <v>33</v>
      </c>
      <c r="AA47" s="571"/>
      <c r="AB47" s="572"/>
      <c r="AC47" s="54"/>
    </row>
    <row r="48" spans="1:29" ht="15" customHeight="1">
      <c r="A48" s="14"/>
      <c r="B48" s="17"/>
      <c r="C48" s="17"/>
      <c r="D48" s="17"/>
      <c r="E48" s="17"/>
      <c r="F48" s="17"/>
      <c r="G48" s="17"/>
      <c r="H48" s="17"/>
      <c r="I48" s="17"/>
      <c r="J48" s="17"/>
      <c r="K48" s="17"/>
      <c r="L48" s="17"/>
      <c r="M48" s="17"/>
      <c r="N48" s="20"/>
      <c r="O48" s="17"/>
      <c r="P48" s="360"/>
      <c r="Q48" s="562"/>
      <c r="R48" s="563"/>
      <c r="S48" s="563"/>
      <c r="T48" s="563"/>
      <c r="U48" s="563"/>
      <c r="V48" s="563"/>
      <c r="W48" s="563"/>
      <c r="X48" s="564"/>
      <c r="Y48" s="62"/>
      <c r="Z48" s="552" t="s">
        <v>29</v>
      </c>
      <c r="AA48" s="585">
        <f>IF(AND(Y19&lt;&gt;"",M63="JA"),M64,0)</f>
        <v>0</v>
      </c>
      <c r="AB48" s="105"/>
      <c r="AC48" s="54"/>
    </row>
    <row r="49" spans="1:29" ht="6" customHeight="1">
      <c r="A49" s="14"/>
      <c r="B49" s="17"/>
      <c r="C49" s="17"/>
      <c r="D49" s="17"/>
      <c r="E49" s="17"/>
      <c r="F49" s="17"/>
      <c r="G49" s="17"/>
      <c r="H49" s="17"/>
      <c r="I49" s="17"/>
      <c r="J49" s="17"/>
      <c r="K49" s="17"/>
      <c r="L49" s="17"/>
      <c r="M49" s="17"/>
      <c r="N49" s="20"/>
      <c r="O49" s="17"/>
      <c r="P49" s="360"/>
      <c r="Q49" s="562"/>
      <c r="R49" s="563"/>
      <c r="S49" s="563"/>
      <c r="T49" s="563"/>
      <c r="U49" s="563"/>
      <c r="V49" s="563"/>
      <c r="W49" s="563"/>
      <c r="X49" s="564"/>
      <c r="Y49" s="62"/>
      <c r="Z49" s="553"/>
      <c r="AA49" s="586"/>
      <c r="AB49" s="106"/>
      <c r="AC49" s="54"/>
    </row>
    <row r="50" spans="1:29" ht="15" customHeight="1" thickBot="1">
      <c r="A50" s="14"/>
      <c r="B50" s="17"/>
      <c r="C50" s="17"/>
      <c r="D50" s="17"/>
      <c r="E50" s="17"/>
      <c r="F50" s="17"/>
      <c r="G50" s="17"/>
      <c r="H50" s="17"/>
      <c r="I50" s="17"/>
      <c r="J50" s="17"/>
      <c r="K50" s="17"/>
      <c r="L50" s="17"/>
      <c r="M50" s="17"/>
      <c r="N50" s="20"/>
      <c r="O50" s="17"/>
      <c r="P50" s="360"/>
      <c r="Q50" s="562"/>
      <c r="R50" s="563"/>
      <c r="S50" s="563"/>
      <c r="T50" s="563"/>
      <c r="U50" s="563"/>
      <c r="V50" s="563"/>
      <c r="W50" s="563"/>
      <c r="X50" s="564"/>
      <c r="Y50" s="62"/>
      <c r="Z50" s="549" t="s">
        <v>54</v>
      </c>
      <c r="AA50" s="550"/>
      <c r="AB50" s="551"/>
      <c r="AC50" s="54"/>
    </row>
    <row r="51" spans="1:29" ht="15" customHeight="1">
      <c r="A51" s="14"/>
      <c r="B51" s="17"/>
      <c r="C51" s="17"/>
      <c r="D51" s="17"/>
      <c r="E51" s="17"/>
      <c r="F51" s="17"/>
      <c r="G51" s="17"/>
      <c r="H51" s="17"/>
      <c r="I51" s="17"/>
      <c r="J51" s="17"/>
      <c r="K51" s="17"/>
      <c r="L51" s="17"/>
      <c r="M51" s="17"/>
      <c r="N51" s="20"/>
      <c r="O51" s="17"/>
      <c r="P51" s="360"/>
      <c r="Q51" s="562"/>
      <c r="R51" s="563"/>
      <c r="S51" s="563"/>
      <c r="T51" s="563"/>
      <c r="U51" s="563"/>
      <c r="V51" s="563"/>
      <c r="W51" s="563"/>
      <c r="X51" s="564"/>
      <c r="Y51" s="62"/>
      <c r="Z51" s="496" t="s">
        <v>26</v>
      </c>
      <c r="AA51" s="497"/>
      <c r="AB51" s="547">
        <f>AA48*AB37</f>
        <v>0</v>
      </c>
      <c r="AC51" s="54"/>
    </row>
    <row r="52" spans="1:29" ht="15" customHeight="1" thickBot="1">
      <c r="A52" s="14"/>
      <c r="B52" s="17"/>
      <c r="C52" s="17"/>
      <c r="D52" s="17"/>
      <c r="E52" s="17"/>
      <c r="F52" s="17"/>
      <c r="G52" s="17"/>
      <c r="H52" s="17"/>
      <c r="I52" s="17"/>
      <c r="J52" s="17"/>
      <c r="K52" s="17"/>
      <c r="L52" s="17"/>
      <c r="M52" s="17"/>
      <c r="N52" s="20"/>
      <c r="O52" s="17"/>
      <c r="P52" s="360"/>
      <c r="Q52" s="562"/>
      <c r="R52" s="563"/>
      <c r="S52" s="563"/>
      <c r="T52" s="563"/>
      <c r="U52" s="563"/>
      <c r="V52" s="563"/>
      <c r="W52" s="563"/>
      <c r="X52" s="564"/>
      <c r="Y52" s="62"/>
      <c r="Z52" s="498"/>
      <c r="AA52" s="499"/>
      <c r="AB52" s="548"/>
      <c r="AC52" s="54"/>
    </row>
    <row r="53" spans="1:29" ht="15" customHeight="1">
      <c r="A53" s="14"/>
      <c r="B53" s="17"/>
      <c r="C53" s="17"/>
      <c r="D53" s="17"/>
      <c r="E53" s="17"/>
      <c r="F53" s="17"/>
      <c r="G53" s="17"/>
      <c r="H53" s="17"/>
      <c r="I53" s="17"/>
      <c r="J53" s="17"/>
      <c r="K53" s="17"/>
      <c r="L53" s="17"/>
      <c r="M53" s="17"/>
      <c r="N53" s="20"/>
      <c r="O53" s="17"/>
      <c r="P53" s="360"/>
      <c r="Q53" s="562"/>
      <c r="R53" s="563"/>
      <c r="S53" s="563"/>
      <c r="T53" s="563"/>
      <c r="U53" s="563"/>
      <c r="V53" s="563"/>
      <c r="W53" s="563"/>
      <c r="X53" s="564"/>
      <c r="Y53" s="62"/>
      <c r="Z53" s="17"/>
      <c r="AA53" s="66"/>
      <c r="AB53" s="66"/>
      <c r="AC53" s="54"/>
    </row>
    <row r="54" spans="1:29" ht="31.5" customHeight="1">
      <c r="A54" s="14"/>
      <c r="B54" s="17"/>
      <c r="C54" s="17"/>
      <c r="D54" s="17"/>
      <c r="E54" s="17"/>
      <c r="F54" s="17"/>
      <c r="G54" s="17"/>
      <c r="H54" s="17"/>
      <c r="I54" s="17"/>
      <c r="J54" s="17"/>
      <c r="K54" s="17"/>
      <c r="L54" s="17"/>
      <c r="M54" s="17"/>
      <c r="N54" s="20"/>
      <c r="O54" s="20"/>
      <c r="P54" s="446"/>
      <c r="Q54" s="562"/>
      <c r="R54" s="563"/>
      <c r="S54" s="563"/>
      <c r="T54" s="563"/>
      <c r="U54" s="563"/>
      <c r="V54" s="563"/>
      <c r="W54" s="563"/>
      <c r="X54" s="564"/>
      <c r="Y54" s="62"/>
      <c r="Z54" s="17"/>
      <c r="AA54" s="17"/>
      <c r="AB54" s="17"/>
      <c r="AC54" s="54"/>
    </row>
    <row r="55" spans="1:29" ht="15" customHeight="1">
      <c r="A55" s="14"/>
      <c r="B55" s="17"/>
      <c r="C55" s="17"/>
      <c r="D55" s="17"/>
      <c r="E55" s="17"/>
      <c r="F55" s="17"/>
      <c r="G55" s="17"/>
      <c r="H55" s="17"/>
      <c r="I55" s="17"/>
      <c r="J55" s="17"/>
      <c r="K55" s="17"/>
      <c r="L55" s="17"/>
      <c r="M55" s="17"/>
      <c r="N55" s="20"/>
      <c r="O55" s="20"/>
      <c r="P55" s="447"/>
      <c r="Q55" s="562"/>
      <c r="R55" s="563"/>
      <c r="S55" s="563"/>
      <c r="T55" s="563"/>
      <c r="U55" s="563"/>
      <c r="V55" s="563"/>
      <c r="W55" s="563"/>
      <c r="X55" s="564"/>
      <c r="Y55" s="62"/>
      <c r="Z55" s="17"/>
      <c r="AA55" s="17"/>
      <c r="AB55" s="17"/>
      <c r="AC55" s="54"/>
    </row>
    <row r="56" spans="1:29" ht="18.75" customHeight="1">
      <c r="A56" s="14"/>
      <c r="B56" s="17"/>
      <c r="C56" s="17"/>
      <c r="D56" s="17"/>
      <c r="E56" s="17"/>
      <c r="F56" s="17"/>
      <c r="G56" s="17"/>
      <c r="H56" s="17"/>
      <c r="I56" s="17"/>
      <c r="J56" s="17"/>
      <c r="K56" s="17"/>
      <c r="L56" s="17"/>
      <c r="M56" s="17"/>
      <c r="N56" s="20"/>
      <c r="O56" s="20"/>
      <c r="P56" s="447"/>
      <c r="Q56" s="562"/>
      <c r="R56" s="563"/>
      <c r="S56" s="563"/>
      <c r="T56" s="563"/>
      <c r="U56" s="563"/>
      <c r="V56" s="563"/>
      <c r="W56" s="563"/>
      <c r="X56" s="564"/>
      <c r="Y56" s="62"/>
      <c r="Z56" s="17"/>
      <c r="AA56" s="17"/>
      <c r="AB56" s="17"/>
      <c r="AC56" s="54"/>
    </row>
    <row r="57" spans="1:29" ht="18.75" customHeight="1">
      <c r="A57" s="14"/>
      <c r="B57" s="17"/>
      <c r="C57" s="17"/>
      <c r="D57" s="17"/>
      <c r="E57" s="17"/>
      <c r="F57" s="17"/>
      <c r="G57" s="17"/>
      <c r="H57" s="17"/>
      <c r="I57" s="17"/>
      <c r="J57" s="17"/>
      <c r="K57" s="17"/>
      <c r="L57" s="17"/>
      <c r="M57" s="17"/>
      <c r="N57" s="20"/>
      <c r="O57" s="20"/>
      <c r="P57" s="447"/>
      <c r="Q57" s="562"/>
      <c r="R57" s="563"/>
      <c r="S57" s="563"/>
      <c r="T57" s="563"/>
      <c r="U57" s="563"/>
      <c r="V57" s="563"/>
      <c r="W57" s="563"/>
      <c r="X57" s="564"/>
      <c r="Y57" s="62"/>
      <c r="Z57" s="17"/>
      <c r="AA57" s="17"/>
      <c r="AB57" s="17"/>
      <c r="AC57" s="54"/>
    </row>
    <row r="58" spans="1:29" ht="18.75" customHeight="1" thickBot="1">
      <c r="A58" s="14"/>
      <c r="B58" s="17"/>
      <c r="C58" s="17"/>
      <c r="D58" s="17"/>
      <c r="E58" s="17"/>
      <c r="F58" s="17"/>
      <c r="G58" s="17"/>
      <c r="H58" s="17"/>
      <c r="I58" s="17"/>
      <c r="J58" s="17"/>
      <c r="K58" s="17"/>
      <c r="L58" s="17"/>
      <c r="M58" s="17"/>
      <c r="N58" s="20"/>
      <c r="O58" s="20"/>
      <c r="P58" s="447"/>
      <c r="Q58" s="562"/>
      <c r="R58" s="563"/>
      <c r="S58" s="563"/>
      <c r="T58" s="563"/>
      <c r="U58" s="563"/>
      <c r="V58" s="563"/>
      <c r="W58" s="563"/>
      <c r="X58" s="564"/>
      <c r="Y58" s="62"/>
      <c r="Z58" s="17"/>
      <c r="AA58" s="17"/>
      <c r="AB58" s="17"/>
      <c r="AC58" s="54"/>
    </row>
    <row r="59" spans="1:29" ht="18.75" customHeight="1" thickTop="1">
      <c r="A59" s="14"/>
      <c r="B59" s="17"/>
      <c r="C59" s="17"/>
      <c r="D59" s="17"/>
      <c r="E59" s="17"/>
      <c r="F59" s="17"/>
      <c r="G59" s="17"/>
      <c r="H59" s="17"/>
      <c r="I59" s="17"/>
      <c r="J59" s="17"/>
      <c r="K59" s="17"/>
      <c r="L59" s="17"/>
      <c r="M59" s="17"/>
      <c r="N59" s="20"/>
      <c r="O59" s="20"/>
      <c r="P59" s="447"/>
      <c r="Q59" s="562"/>
      <c r="R59" s="563"/>
      <c r="S59" s="563"/>
      <c r="T59" s="563"/>
      <c r="U59" s="563"/>
      <c r="V59" s="563"/>
      <c r="W59" s="563"/>
      <c r="X59" s="564"/>
      <c r="Y59" s="27"/>
      <c r="Z59" s="539" t="s">
        <v>48</v>
      </c>
      <c r="AA59" s="540"/>
      <c r="AB59" s="541"/>
      <c r="AC59" s="54"/>
    </row>
    <row r="60" spans="1:29" s="1" customFormat="1" ht="6" customHeight="1">
      <c r="A60" s="14"/>
      <c r="B60" s="17"/>
      <c r="C60" s="17"/>
      <c r="D60" s="17"/>
      <c r="E60" s="17"/>
      <c r="F60" s="17"/>
      <c r="G60" s="17"/>
      <c r="H60" s="17"/>
      <c r="I60" s="17"/>
      <c r="J60" s="17"/>
      <c r="K60" s="17"/>
      <c r="L60" s="17"/>
      <c r="M60" s="17"/>
      <c r="N60" s="20"/>
      <c r="O60" s="20"/>
      <c r="P60" s="447"/>
      <c r="Q60" s="562"/>
      <c r="R60" s="563"/>
      <c r="S60" s="563"/>
      <c r="T60" s="563"/>
      <c r="U60" s="563"/>
      <c r="V60" s="563"/>
      <c r="W60" s="563"/>
      <c r="X60" s="564"/>
      <c r="Y60" s="27"/>
      <c r="Z60" s="542"/>
      <c r="AA60" s="543"/>
      <c r="AB60" s="544"/>
      <c r="AC60" s="54"/>
    </row>
    <row r="61" spans="1:29" s="1" customFormat="1" ht="24" customHeight="1">
      <c r="A61" s="14"/>
      <c r="B61" s="17"/>
      <c r="C61" s="17"/>
      <c r="D61" s="17"/>
      <c r="E61" s="17"/>
      <c r="F61" s="17"/>
      <c r="G61" s="17"/>
      <c r="H61" s="17"/>
      <c r="I61" s="17"/>
      <c r="J61" s="17"/>
      <c r="K61" s="17"/>
      <c r="L61" s="17"/>
      <c r="M61" s="17"/>
      <c r="N61" s="20"/>
      <c r="O61" s="20"/>
      <c r="P61" s="447"/>
      <c r="Q61" s="565"/>
      <c r="R61" s="566"/>
      <c r="S61" s="566"/>
      <c r="T61" s="566"/>
      <c r="U61" s="566"/>
      <c r="V61" s="566"/>
      <c r="W61" s="566"/>
      <c r="X61" s="567"/>
      <c r="Y61" s="27"/>
      <c r="Z61" s="107" t="s">
        <v>35</v>
      </c>
      <c r="AA61" s="108"/>
      <c r="AB61" s="109">
        <f>IF(AND($Y$19&lt;&gt;"",AB51&gt;0,AA48&lt;=AB41),AB51,IF(AND($Y$19&lt;&gt;"",AB51&gt;0,AA48&gt;AB41),AB44,IF(AND($Y$19&lt;&gt;"",AB51=0,AB44&gt;0),AB44,IF(AND($Y$19&lt;&gt;"",AB51=0,AB44=0),W40,""))))</f>
      </c>
      <c r="AC61" s="54"/>
    </row>
    <row r="62" spans="1:29" s="1" customFormat="1" ht="24" customHeight="1">
      <c r="A62" s="14"/>
      <c r="B62" s="17"/>
      <c r="C62" s="17"/>
      <c r="D62" s="17"/>
      <c r="E62" s="17"/>
      <c r="F62" s="17"/>
      <c r="G62" s="17"/>
      <c r="H62" s="17"/>
      <c r="I62" s="17"/>
      <c r="J62" s="17"/>
      <c r="K62" s="17"/>
      <c r="L62" s="17"/>
      <c r="M62" s="17"/>
      <c r="N62" s="20"/>
      <c r="O62" s="360"/>
      <c r="P62" s="27"/>
      <c r="Q62" s="27"/>
      <c r="R62" s="27"/>
      <c r="S62" s="27"/>
      <c r="T62" s="27"/>
      <c r="U62" s="27"/>
      <c r="V62" s="27"/>
      <c r="W62" s="27"/>
      <c r="X62" s="27"/>
      <c r="Y62" s="27"/>
      <c r="Z62" s="17"/>
      <c r="AA62" s="67"/>
      <c r="AB62" s="17"/>
      <c r="AC62" s="54"/>
    </row>
    <row r="63" spans="1:29" s="1" customFormat="1" ht="24" customHeight="1">
      <c r="A63" s="363"/>
      <c r="B63" s="351"/>
      <c r="C63" s="351"/>
      <c r="D63" s="351"/>
      <c r="E63" s="351"/>
      <c r="F63" s="351"/>
      <c r="G63" s="351"/>
      <c r="H63" s="351"/>
      <c r="I63" s="351"/>
      <c r="J63" s="351"/>
      <c r="K63" s="351"/>
      <c r="L63" s="351"/>
      <c r="M63" s="351"/>
      <c r="N63" s="352"/>
      <c r="O63" s="361"/>
      <c r="P63" s="70"/>
      <c r="Q63" s="70"/>
      <c r="R63" s="70"/>
      <c r="S63" s="70"/>
      <c r="T63" s="70"/>
      <c r="U63" s="70"/>
      <c r="V63" s="70"/>
      <c r="W63" s="70"/>
      <c r="X63" s="70"/>
      <c r="Y63" s="70"/>
      <c r="Z63" s="70"/>
      <c r="AA63" s="70"/>
      <c r="AB63" s="70"/>
      <c r="AC63" s="71"/>
    </row>
    <row r="64" spans="1:29" s="1" customFormat="1" ht="24" customHeight="1">
      <c r="A64" s="362"/>
      <c r="B64" s="349"/>
      <c r="C64" s="349"/>
      <c r="D64" s="349"/>
      <c r="E64" s="349"/>
      <c r="F64" s="349"/>
      <c r="G64" s="349"/>
      <c r="H64" s="349"/>
      <c r="I64" s="349"/>
      <c r="J64" s="350"/>
      <c r="K64" s="350"/>
      <c r="L64" s="350"/>
      <c r="M64" s="344"/>
      <c r="N64" s="348"/>
      <c r="O64" s="348"/>
      <c r="P64" s="2"/>
      <c r="Q64" s="2"/>
      <c r="R64" s="2"/>
      <c r="S64" s="2"/>
      <c r="T64" s="2"/>
      <c r="U64" s="2"/>
      <c r="V64" s="2"/>
      <c r="W64" s="2"/>
      <c r="X64" s="2"/>
      <c r="Y64" s="2"/>
      <c r="Z64" s="2"/>
      <c r="AA64" s="2"/>
      <c r="AB64" s="2"/>
      <c r="AC64" s="2"/>
    </row>
    <row r="65" spans="1:29" s="1" customFormat="1" ht="6" customHeight="1">
      <c r="A65" s="362"/>
      <c r="B65" s="345"/>
      <c r="C65" s="345"/>
      <c r="D65" s="345"/>
      <c r="E65" s="345"/>
      <c r="F65" s="345"/>
      <c r="G65" s="345"/>
      <c r="H65" s="345"/>
      <c r="I65" s="345"/>
      <c r="J65" s="343"/>
      <c r="K65" s="346"/>
      <c r="L65" s="346"/>
      <c r="M65" s="347"/>
      <c r="N65" s="343"/>
      <c r="O65" s="343"/>
      <c r="P65" s="2"/>
      <c r="Q65" s="2"/>
      <c r="R65" s="2"/>
      <c r="S65" s="2"/>
      <c r="T65" s="2"/>
      <c r="U65" s="2"/>
      <c r="V65" s="2"/>
      <c r="W65" s="2"/>
      <c r="X65" s="2"/>
      <c r="Y65" s="2"/>
      <c r="Z65" s="2"/>
      <c r="AA65" s="2"/>
      <c r="AB65" s="2"/>
      <c r="AC65" s="2"/>
    </row>
    <row r="66" spans="2:15" s="1" customFormat="1" ht="30" customHeight="1">
      <c r="B66" s="68"/>
      <c r="C66" s="68"/>
      <c r="D66" s="68"/>
      <c r="E66" s="68"/>
      <c r="F66" s="68"/>
      <c r="G66" s="68"/>
      <c r="H66" s="68"/>
      <c r="I66" s="68"/>
      <c r="J66" s="68"/>
      <c r="K66" s="68"/>
      <c r="L66" s="68"/>
      <c r="M66" s="68"/>
      <c r="N66" s="68"/>
      <c r="O66" s="68"/>
    </row>
    <row r="67" s="1" customFormat="1" ht="12"/>
    <row r="68" s="1" customFormat="1" ht="12"/>
    <row r="69" s="1" customFormat="1" ht="33" customHeight="1">
      <c r="T69" s="88"/>
    </row>
    <row r="70" s="1" customFormat="1" ht="12"/>
    <row r="71" s="1" customFormat="1" ht="12"/>
    <row r="72" s="1" customFormat="1" ht="12"/>
    <row r="73" s="1" customFormat="1" ht="12"/>
    <row r="74" s="1" customFormat="1" ht="12"/>
    <row r="75" s="1" customFormat="1" ht="12"/>
    <row r="76" s="1" customFormat="1" ht="12"/>
    <row r="77" s="1" customFormat="1" ht="12"/>
    <row r="78" s="1" customFormat="1" ht="12"/>
    <row r="79" s="1" customFormat="1" ht="12"/>
    <row r="80" s="1" customFormat="1" ht="12"/>
    <row r="81" s="1" customFormat="1" ht="12.75" customHeight="1"/>
    <row r="82" s="1" customFormat="1" ht="13.5" customHeight="1"/>
    <row r="83" s="1" customFormat="1" ht="12"/>
    <row r="84" s="1" customFormat="1" ht="6" customHeight="1"/>
    <row r="85" s="1" customFormat="1" ht="13.5" customHeight="1"/>
    <row r="86" s="1" customFormat="1" ht="19.5" customHeight="1"/>
    <row r="87" s="1" customFormat="1" ht="18" customHeight="1"/>
    <row r="88" s="1" customFormat="1" ht="30" customHeight="1"/>
    <row r="89" s="1" customFormat="1" ht="15" customHeight="1"/>
    <row r="90" s="1" customFormat="1" ht="12"/>
    <row r="91" s="1" customFormat="1" ht="12"/>
    <row r="92" s="1" customFormat="1" ht="12"/>
    <row r="93" s="1" customFormat="1" ht="12"/>
    <row r="94" s="1" customFormat="1" ht="12"/>
    <row r="95" s="1" customFormat="1" ht="12"/>
    <row r="96" s="1" customFormat="1" ht="12"/>
    <row r="97" s="1" customFormat="1" ht="12"/>
    <row r="98" s="1" customFormat="1" ht="12"/>
    <row r="99" s="1" customFormat="1" ht="12"/>
    <row r="100" s="1" customFormat="1" ht="12"/>
    <row r="101" s="1" customFormat="1" ht="12"/>
    <row r="102" s="1" customFormat="1" ht="12"/>
    <row r="103" s="1" customFormat="1" ht="12.75" customHeight="1"/>
    <row r="104" s="1" customFormat="1" ht="13.5" customHeight="1"/>
    <row r="105" s="1" customFormat="1" ht="12"/>
    <row r="106" s="1" customFormat="1" ht="6" customHeight="1"/>
    <row r="107" s="1" customFormat="1" ht="15.75" customHeight="1"/>
    <row r="108" s="1" customFormat="1" ht="19.5" customHeight="1"/>
    <row r="109" s="1" customFormat="1" ht="18" customHeight="1"/>
    <row r="110" s="1" customFormat="1" ht="30" customHeight="1"/>
    <row r="111" s="1" customFormat="1" ht="12"/>
    <row r="112" s="1" customFormat="1" ht="12"/>
    <row r="113" s="1" customFormat="1" ht="12"/>
    <row r="114" s="1" customFormat="1" ht="12"/>
    <row r="115" s="1" customFormat="1" ht="12"/>
    <row r="116" s="1" customFormat="1" ht="12"/>
    <row r="117" s="1" customFormat="1" ht="12"/>
    <row r="118" s="1" customFormat="1" ht="12"/>
    <row r="119" s="1" customFormat="1" ht="12"/>
    <row r="120" s="1" customFormat="1" ht="12"/>
    <row r="121" s="1" customFormat="1" ht="12"/>
    <row r="122" s="1" customFormat="1" ht="12"/>
    <row r="123" s="1" customFormat="1" ht="12"/>
    <row r="124" s="1" customFormat="1" ht="12"/>
    <row r="125" s="1" customFormat="1" ht="12.75" customHeight="1"/>
    <row r="126" s="1" customFormat="1" ht="13.5" customHeight="1"/>
    <row r="127" s="1" customFormat="1" ht="12"/>
    <row r="128" s="1" customFormat="1" ht="6" customHeight="1"/>
    <row r="129" s="1" customFormat="1" ht="12.75" customHeight="1"/>
    <row r="130" s="1" customFormat="1" ht="19.5" customHeight="1"/>
    <row r="131" s="1" customFormat="1" ht="18" customHeight="1"/>
    <row r="132" s="1" customFormat="1" ht="30" customHeight="1"/>
    <row r="133" s="1" customFormat="1" ht="12"/>
    <row r="134" s="1" customFormat="1" ht="12"/>
    <row r="135" s="1" customFormat="1" ht="12"/>
    <row r="136" s="1" customFormat="1" ht="12"/>
    <row r="137" s="1" customFormat="1" ht="12"/>
    <row r="138" s="1" customFormat="1" ht="12"/>
    <row r="139" s="1" customFormat="1" ht="12"/>
    <row r="140" s="1" customFormat="1" ht="12"/>
    <row r="141" s="1" customFormat="1" ht="12"/>
    <row r="142" s="1" customFormat="1" ht="12"/>
    <row r="143" s="1" customFormat="1" ht="12"/>
    <row r="144" s="1" customFormat="1" ht="12"/>
    <row r="145" s="1" customFormat="1" ht="12"/>
    <row r="146" s="1" customFormat="1" ht="12"/>
    <row r="147" s="1" customFormat="1" ht="12.75" customHeight="1"/>
    <row r="148" s="1" customFormat="1" ht="13.5" customHeight="1"/>
    <row r="149" s="1" customFormat="1" ht="12"/>
    <row r="150" s="1" customFormat="1" ht="6" customHeight="1"/>
    <row r="151" s="1" customFormat="1" ht="12.75" customHeight="1"/>
    <row r="152" s="1" customFormat="1" ht="19.5" customHeight="1"/>
    <row r="153" s="1" customFormat="1" ht="18" customHeight="1"/>
    <row r="154" s="1" customFormat="1" ht="30" customHeight="1"/>
    <row r="155" s="1" customFormat="1" ht="12"/>
    <row r="156" s="1" customFormat="1" ht="12"/>
    <row r="157" s="1" customFormat="1" ht="12"/>
    <row r="158" s="1" customFormat="1" ht="12"/>
    <row r="159" s="1" customFormat="1" ht="12"/>
    <row r="160" s="1" customFormat="1" ht="12"/>
    <row r="161" s="1" customFormat="1" ht="12"/>
    <row r="162" s="1" customFormat="1" ht="12"/>
    <row r="163" s="1" customFormat="1" ht="12"/>
    <row r="164" s="1" customFormat="1" ht="12"/>
    <row r="165" s="1" customFormat="1" ht="12"/>
    <row r="166" s="1" customFormat="1" ht="12"/>
    <row r="167" s="1" customFormat="1" ht="12"/>
    <row r="168" s="1" customFormat="1" ht="12"/>
    <row r="169" s="1" customFormat="1" ht="12.75" customHeight="1"/>
    <row r="170" s="1" customFormat="1" ht="13.5" customHeight="1"/>
    <row r="171" s="1" customFormat="1" ht="12"/>
    <row r="172" s="1" customFormat="1" ht="6" customHeight="1"/>
    <row r="173" s="1" customFormat="1" ht="15.75" customHeight="1"/>
    <row r="174" s="1" customFormat="1" ht="19.5" customHeight="1"/>
    <row r="175" s="1" customFormat="1" ht="18" customHeight="1"/>
    <row r="176" s="1" customFormat="1" ht="30" customHeight="1"/>
    <row r="177" s="1" customFormat="1" ht="12"/>
    <row r="178" s="1" customFormat="1" ht="12"/>
    <row r="179" s="1" customFormat="1" ht="12"/>
    <row r="180" s="1" customFormat="1" ht="12"/>
    <row r="181" s="1" customFormat="1" ht="12"/>
    <row r="182" s="1" customFormat="1" ht="12"/>
    <row r="183" s="1" customFormat="1" ht="12"/>
    <row r="184" s="1" customFormat="1" ht="12"/>
    <row r="185" s="1" customFormat="1" ht="12"/>
    <row r="186" s="1" customFormat="1" ht="12"/>
    <row r="187" s="1" customFormat="1" ht="12"/>
    <row r="188" s="1" customFormat="1" ht="12"/>
    <row r="189" s="1" customFormat="1" ht="12"/>
    <row r="190" s="1" customFormat="1" ht="12"/>
    <row r="191" s="1" customFormat="1" ht="12.75" customHeight="1"/>
    <row r="192" s="1" customFormat="1" ht="13.5" customHeight="1"/>
    <row r="193" s="1" customFormat="1" ht="12"/>
    <row r="194" s="1" customFormat="1" ht="6" customHeight="1"/>
    <row r="195" s="1" customFormat="1" ht="12.75" customHeight="1"/>
    <row r="196" s="1" customFormat="1" ht="19.5" customHeight="1"/>
    <row r="197" s="1" customFormat="1" ht="18" customHeight="1"/>
    <row r="198" s="1" customFormat="1" ht="30" customHeight="1"/>
    <row r="199" s="1" customFormat="1" ht="12"/>
    <row r="200" s="1" customFormat="1" ht="12"/>
    <row r="201" s="1" customFormat="1" ht="12"/>
    <row r="202" s="1" customFormat="1" ht="12"/>
    <row r="203" s="1" customFormat="1" ht="12"/>
    <row r="204" s="1" customFormat="1" ht="12"/>
    <row r="205" s="1" customFormat="1" ht="12"/>
    <row r="206" s="1" customFormat="1" ht="12"/>
    <row r="207" s="1" customFormat="1" ht="12"/>
    <row r="208" s="1" customFormat="1" ht="12"/>
    <row r="209" s="1" customFormat="1" ht="12"/>
    <row r="210" s="1" customFormat="1" ht="12"/>
    <row r="211" s="1" customFormat="1" ht="12"/>
    <row r="212" s="1" customFormat="1" ht="12"/>
    <row r="213" s="1" customFormat="1" ht="12.75" customHeight="1"/>
    <row r="214" s="1" customFormat="1" ht="13.5" customHeight="1"/>
    <row r="215" s="1" customFormat="1" ht="12"/>
    <row r="216" s="1" customFormat="1" ht="6" customHeight="1"/>
    <row r="217" s="1" customFormat="1" ht="12.75" customHeight="1"/>
    <row r="218" s="1" customFormat="1" ht="19.5" customHeight="1"/>
    <row r="219" s="1" customFormat="1" ht="18" customHeight="1"/>
    <row r="220" s="1" customFormat="1" ht="30" customHeight="1"/>
    <row r="221" s="1" customFormat="1" ht="12"/>
    <row r="222" s="1" customFormat="1" ht="12"/>
    <row r="223" s="1" customFormat="1" ht="12"/>
    <row r="224" s="1" customFormat="1" ht="12"/>
    <row r="225" s="1" customFormat="1" ht="12"/>
    <row r="226" s="1" customFormat="1" ht="12"/>
    <row r="227" s="1" customFormat="1" ht="12"/>
    <row r="228" s="1" customFormat="1" ht="12"/>
    <row r="229" s="1" customFormat="1" ht="12"/>
    <row r="230" s="1" customFormat="1" ht="12"/>
    <row r="231" s="1" customFormat="1" ht="12"/>
    <row r="232" s="1" customFormat="1" ht="12"/>
    <row r="233" s="1" customFormat="1" ht="12"/>
    <row r="234" s="1" customFormat="1" ht="12"/>
    <row r="235" s="1" customFormat="1" ht="12.75" customHeight="1"/>
    <row r="236" s="1" customFormat="1" ht="13.5" customHeight="1"/>
    <row r="237" s="1" customFormat="1" ht="12"/>
    <row r="238" s="1" customFormat="1" ht="3" customHeight="1"/>
    <row r="239" s="1" customFormat="1" ht="15.75" customHeight="1"/>
    <row r="240" s="1" customFormat="1" ht="19.5" customHeight="1"/>
    <row r="241" s="1" customFormat="1" ht="18" customHeight="1"/>
    <row r="242" s="1" customFormat="1" ht="30" customHeight="1"/>
    <row r="243" s="1" customFormat="1" ht="12"/>
    <row r="244" s="1" customFormat="1" ht="12"/>
    <row r="245" s="1" customFormat="1" ht="12"/>
    <row r="246" s="1" customFormat="1" ht="12"/>
    <row r="247" s="1" customFormat="1" ht="12"/>
    <row r="248" s="1" customFormat="1" ht="12"/>
    <row r="249" s="1" customFormat="1" ht="12"/>
    <row r="250" s="1" customFormat="1" ht="12"/>
    <row r="251" s="1" customFormat="1" ht="12"/>
    <row r="252" s="1" customFormat="1" ht="12"/>
    <row r="253" s="1" customFormat="1" ht="12"/>
    <row r="254" s="1" customFormat="1" ht="12"/>
    <row r="255" s="1" customFormat="1" ht="12"/>
    <row r="256" s="1" customFormat="1" ht="12"/>
    <row r="257" s="1" customFormat="1" ht="12.75" customHeight="1"/>
    <row r="258" s="1" customFormat="1" ht="13.5" customHeight="1"/>
    <row r="259" s="1" customFormat="1" ht="12"/>
    <row r="260" s="1" customFormat="1" ht="6" customHeight="1"/>
    <row r="261" s="1" customFormat="1" ht="12.75" customHeight="1"/>
    <row r="262" s="1" customFormat="1" ht="19.5" customHeight="1"/>
    <row r="263" s="1" customFormat="1" ht="18" customHeight="1"/>
    <row r="264" s="1" customFormat="1" ht="30" customHeight="1"/>
    <row r="265" s="1" customFormat="1" ht="12"/>
    <row r="266" s="1" customFormat="1" ht="12"/>
    <row r="267" s="1" customFormat="1" ht="12"/>
    <row r="268" s="1" customFormat="1" ht="12"/>
    <row r="269" s="1" customFormat="1" ht="12"/>
    <row r="270" s="1" customFormat="1" ht="12"/>
    <row r="271" s="1" customFormat="1" ht="12"/>
    <row r="272" s="1" customFormat="1" ht="12"/>
    <row r="273" s="1" customFormat="1" ht="12"/>
    <row r="274" s="1" customFormat="1" ht="12"/>
    <row r="275" s="1" customFormat="1" ht="12"/>
    <row r="276" s="1" customFormat="1" ht="12"/>
    <row r="277" s="1" customFormat="1" ht="12"/>
    <row r="278" s="1" customFormat="1" ht="12"/>
    <row r="279" s="1" customFormat="1" ht="12.75" customHeight="1"/>
    <row r="280" s="1" customFormat="1" ht="13.5" customHeight="1"/>
    <row r="281" s="1" customFormat="1" ht="12"/>
    <row r="282" s="1" customFormat="1" ht="6" customHeight="1"/>
    <row r="283" s="1" customFormat="1" ht="12.75" customHeight="1"/>
    <row r="284" s="1" customFormat="1" ht="19.5" customHeight="1"/>
    <row r="285" s="1" customFormat="1" ht="18" customHeight="1"/>
    <row r="286" s="1" customFormat="1" ht="30" customHeight="1"/>
    <row r="287" s="1" customFormat="1" ht="12"/>
    <row r="288" s="1" customFormat="1" ht="12"/>
    <row r="289" s="1" customFormat="1" ht="12"/>
    <row r="290" s="1" customFormat="1" ht="12"/>
    <row r="291" s="1" customFormat="1" ht="12"/>
    <row r="292" s="1" customFormat="1" ht="12"/>
    <row r="293" s="1" customFormat="1" ht="12"/>
    <row r="294" s="1" customFormat="1" ht="12"/>
    <row r="295" s="1" customFormat="1" ht="12"/>
    <row r="296" s="1" customFormat="1" ht="12"/>
    <row r="297" s="1" customFormat="1" ht="12"/>
    <row r="298" s="1" customFormat="1" ht="12"/>
    <row r="299" s="1" customFormat="1" ht="12"/>
    <row r="300" s="1" customFormat="1" ht="12"/>
    <row r="301" s="1" customFormat="1" ht="12.75" customHeight="1"/>
    <row r="302" s="1" customFormat="1" ht="13.5" customHeight="1"/>
    <row r="303" s="1" customFormat="1" ht="12"/>
    <row r="304" s="1" customFormat="1" ht="6" customHeight="1"/>
    <row r="305" s="1" customFormat="1" ht="15.75" customHeight="1"/>
    <row r="306" s="1" customFormat="1" ht="19.5" customHeight="1"/>
    <row r="307" s="1" customFormat="1" ht="18" customHeight="1"/>
    <row r="308" s="1" customFormat="1" ht="30" customHeight="1"/>
    <row r="309" s="1" customFormat="1" ht="12"/>
    <row r="310" s="1" customFormat="1" ht="12"/>
    <row r="311" s="1" customFormat="1" ht="12"/>
    <row r="312" s="1" customFormat="1" ht="12"/>
    <row r="313" s="1" customFormat="1" ht="12"/>
    <row r="314" s="1" customFormat="1" ht="12"/>
    <row r="315" s="1" customFormat="1" ht="12"/>
    <row r="316" s="1" customFormat="1" ht="12"/>
    <row r="317" s="1" customFormat="1" ht="12"/>
    <row r="318" s="1" customFormat="1" ht="12"/>
    <row r="319" s="1" customFormat="1" ht="12"/>
    <row r="320" s="1" customFormat="1" ht="12"/>
    <row r="321" s="1" customFormat="1" ht="12"/>
    <row r="322" s="1" customFormat="1" ht="12"/>
    <row r="323" s="1" customFormat="1" ht="12.75" customHeight="1"/>
    <row r="324" s="1" customFormat="1" ht="13.5" customHeight="1"/>
    <row r="325" s="1" customFormat="1" ht="12"/>
    <row r="326" s="1" customFormat="1" ht="6" customHeight="1"/>
    <row r="327" s="1" customFormat="1" ht="12.75" customHeight="1"/>
    <row r="328" s="1" customFormat="1" ht="19.5" customHeight="1"/>
    <row r="329" s="1" customFormat="1" ht="18" customHeight="1"/>
    <row r="330" s="1" customFormat="1" ht="30" customHeight="1"/>
    <row r="331" s="1" customFormat="1" ht="12"/>
    <row r="332" s="1" customFormat="1" ht="12"/>
    <row r="333" s="1" customFormat="1" ht="12"/>
    <row r="334" s="1" customFormat="1" ht="12"/>
    <row r="335" s="1" customFormat="1" ht="12"/>
    <row r="336" s="1" customFormat="1" ht="12"/>
    <row r="337" s="1" customFormat="1" ht="12"/>
    <row r="338" s="1" customFormat="1" ht="12"/>
    <row r="339" s="1" customFormat="1" ht="12"/>
    <row r="340" s="1" customFormat="1" ht="12"/>
    <row r="341" s="1" customFormat="1" ht="12"/>
    <row r="342" s="1" customFormat="1" ht="12"/>
    <row r="343" s="1" customFormat="1" ht="12"/>
    <row r="344" s="1" customFormat="1" ht="12"/>
    <row r="345" s="1" customFormat="1" ht="12.75" customHeight="1"/>
    <row r="346" s="1" customFormat="1" ht="13.5" customHeight="1"/>
    <row r="347" s="1" customFormat="1" ht="12"/>
    <row r="348" s="1" customFormat="1" ht="27" customHeight="1"/>
    <row r="349" s="1" customFormat="1" ht="12"/>
    <row r="350" s="1" customFormat="1" ht="12"/>
    <row r="351" s="1" customFormat="1" ht="12"/>
    <row r="352" s="1" customFormat="1" ht="12"/>
    <row r="353" s="1" customFormat="1" ht="12"/>
    <row r="354" s="1" customFormat="1" ht="12"/>
    <row r="355" s="1" customFormat="1" ht="12"/>
    <row r="356" s="1" customFormat="1" ht="12"/>
    <row r="357" s="1" customFormat="1" ht="12"/>
    <row r="358" s="1" customFormat="1" ht="12"/>
    <row r="359" s="1" customFormat="1" ht="12"/>
    <row r="360" spans="1:15" ht="12">
      <c r="A360" s="1"/>
      <c r="B360" s="1"/>
      <c r="C360" s="1"/>
      <c r="D360" s="1"/>
      <c r="E360" s="1"/>
      <c r="F360" s="1"/>
      <c r="G360" s="1"/>
      <c r="H360" s="1"/>
      <c r="I360" s="1"/>
      <c r="J360" s="1"/>
      <c r="K360" s="1"/>
      <c r="L360" s="1"/>
      <c r="M360" s="1"/>
      <c r="N360" s="1"/>
      <c r="O360" s="1"/>
    </row>
    <row r="361" spans="1:13" ht="12">
      <c r="A361" s="1"/>
      <c r="B361" s="1"/>
      <c r="C361" s="1"/>
      <c r="D361" s="1"/>
      <c r="E361" s="1"/>
      <c r="F361" s="1"/>
      <c r="G361" s="1"/>
      <c r="H361" s="1"/>
      <c r="I361" s="1"/>
      <c r="J361" s="1"/>
      <c r="K361" s="1"/>
      <c r="L361" s="1"/>
      <c r="M361" s="1"/>
    </row>
    <row r="362" spans="1:13" ht="12">
      <c r="A362" s="1"/>
      <c r="B362" s="1"/>
      <c r="C362" s="1"/>
      <c r="D362" s="1"/>
      <c r="E362" s="1"/>
      <c r="F362" s="1"/>
      <c r="G362" s="1"/>
      <c r="H362" s="1"/>
      <c r="I362" s="1"/>
      <c r="J362" s="1"/>
      <c r="K362" s="1"/>
      <c r="L362" s="1"/>
      <c r="M362" s="1"/>
    </row>
  </sheetData>
  <sheetProtection password="E98A" sheet="1"/>
  <protectedRanges>
    <protectedRange password="CC4B" sqref="T37" name="BruBezSu"/>
    <protectedRange password="CC4B" sqref="AA37:AB37" name="Bereich9"/>
    <protectedRange password="CC4B" sqref="Y19:AA19" name="Bearbeiter"/>
    <protectedRange password="CC4B" sqref="R22:W22" name="Besch?ftigter"/>
    <protectedRange password="CC4B" sqref="X22" name="AbreJahr"/>
    <protectedRange password="CC4B" sqref="R25:S36" name="LohnSZ"/>
    <protectedRange password="CC4B" sqref="X25:X36" name="LNK"/>
    <protectedRange password="CC4B" sqref="AA25:AB36" name="GAZuPAZ"/>
    <protectedRange password="CC4B" sqref="Q44:X61" name="Anmerkungen"/>
    <protectedRange password="CC4B" sqref="R37:S37 X37" name="LK_Summen"/>
  </protectedRanges>
  <mergeCells count="86">
    <mergeCell ref="X35:X36"/>
    <mergeCell ref="X33:X34"/>
    <mergeCell ref="X31:X32"/>
    <mergeCell ref="U29:W30"/>
    <mergeCell ref="Z47:AB47"/>
    <mergeCell ref="U31:W32"/>
    <mergeCell ref="R8:Z8"/>
    <mergeCell ref="K40:M40"/>
    <mergeCell ref="K21:M22"/>
    <mergeCell ref="A12:L12"/>
    <mergeCell ref="B39:I39"/>
    <mergeCell ref="C10:M10"/>
    <mergeCell ref="F29:H30"/>
    <mergeCell ref="K14:M14"/>
    <mergeCell ref="P14:Q14"/>
    <mergeCell ref="U35:W36"/>
    <mergeCell ref="L23:M23"/>
    <mergeCell ref="U27:W28"/>
    <mergeCell ref="K17:N17"/>
    <mergeCell ref="K19:N19"/>
    <mergeCell ref="Z40:AB40"/>
    <mergeCell ref="U33:W34"/>
    <mergeCell ref="Q39:X39"/>
    <mergeCell ref="Z38:AB39"/>
    <mergeCell ref="X29:X30"/>
    <mergeCell ref="Q22:Q23"/>
    <mergeCell ref="Z44:AA45"/>
    <mergeCell ref="Z41:Z42"/>
    <mergeCell ref="K41:K42"/>
    <mergeCell ref="D40:G41"/>
    <mergeCell ref="Q44:X61"/>
    <mergeCell ref="M44:M45"/>
    <mergeCell ref="Q40:R41"/>
    <mergeCell ref="S40:V41"/>
    <mergeCell ref="AA48:AA49"/>
    <mergeCell ref="Z46:AB46"/>
    <mergeCell ref="I33:I34"/>
    <mergeCell ref="Z59:AB60"/>
    <mergeCell ref="W40:X41"/>
    <mergeCell ref="AB51:AB52"/>
    <mergeCell ref="Z50:AB50"/>
    <mergeCell ref="AB44:AB45"/>
    <mergeCell ref="Z48:Z49"/>
    <mergeCell ref="AB41:AB42"/>
    <mergeCell ref="Y42:Y45"/>
    <mergeCell ref="Z51:AA52"/>
    <mergeCell ref="K15:M15"/>
    <mergeCell ref="F27:H28"/>
    <mergeCell ref="J42:J45"/>
    <mergeCell ref="M41:M42"/>
    <mergeCell ref="K38:M39"/>
    <mergeCell ref="I31:I32"/>
    <mergeCell ref="F31:H32"/>
    <mergeCell ref="I40:I41"/>
    <mergeCell ref="B43:I44"/>
    <mergeCell ref="K44:L45"/>
    <mergeCell ref="B40:C41"/>
    <mergeCell ref="I29:I30"/>
    <mergeCell ref="F25:H26"/>
    <mergeCell ref="A20:I21"/>
    <mergeCell ref="C22:H22"/>
    <mergeCell ref="F24:I24"/>
    <mergeCell ref="I25:I26"/>
    <mergeCell ref="I27:I28"/>
    <mergeCell ref="F33:H34"/>
    <mergeCell ref="I35:I36"/>
    <mergeCell ref="A3:N3"/>
    <mergeCell ref="A4:N4"/>
    <mergeCell ref="F6:I6"/>
    <mergeCell ref="J6:K6"/>
    <mergeCell ref="U25:W26"/>
    <mergeCell ref="U24:X24"/>
    <mergeCell ref="R10:AB10"/>
    <mergeCell ref="Z21:AB22"/>
    <mergeCell ref="AA23:AB23"/>
    <mergeCell ref="C8:K8"/>
    <mergeCell ref="F35:H36"/>
    <mergeCell ref="P54:P61"/>
    <mergeCell ref="X27:X28"/>
    <mergeCell ref="P3:AC3"/>
    <mergeCell ref="P4:AC4"/>
    <mergeCell ref="R22:W23"/>
    <mergeCell ref="X25:X26"/>
    <mergeCell ref="U6:X6"/>
    <mergeCell ref="Y19:AA19"/>
    <mergeCell ref="P12:AA12"/>
  </mergeCells>
  <conditionalFormatting sqref="M64">
    <cfRule type="expression" priority="1" dxfId="2" stopIfTrue="1">
      <formula>$M$63="JA"</formula>
    </cfRule>
  </conditionalFormatting>
  <conditionalFormatting sqref="J64:L64">
    <cfRule type="expression" priority="3" dxfId="3" stopIfTrue="1">
      <formula>$M$63="JA"</formula>
    </cfRule>
  </conditionalFormatting>
  <dataValidations count="17">
    <dataValidation allowBlank="1" showInputMessage="1" showErrorMessage="1" prompt="Tragen Sie hier den Namen der/des Beschäftigten ein, für die/den Sie Personalkosten im gegenständlichen Projekt verrechnen möchten.&#10;&#10;Bitte, beachten Sie, dass Sie pro Blatt nur die Kosten für EINE(N) Beschäftigte(n) verrechnen können." sqref="C22:H22"/>
    <dataValidation allowBlank="1" showInputMessage="1" showErrorMessage="1" prompt="Hier nun tragen Sie hier das Jahr ein, in dem  die/der Beschäftigte Projektarbeit geleistet hat." sqref="I22"/>
    <dataValidation allowBlank="1" showInputMessage="1" showErrorMessage="1" prompt="Tragen Sie hier in den entsprechenden Monaten die Sonderzahlungen ein, die die/der Beschäftigte - laut Jahreslohnkonto - erhalten hat." sqref="D25"/>
    <dataValidation allowBlank="1" showInputMessage="1" showErrorMessage="1" prompt="Tragen Sie hier den Dienstgeberbeitrag (des oben angeführten Jahres)  ein." sqref="I25:I26"/>
    <dataValidation allowBlank="1" showInputMessage="1" showErrorMessage="1" prompt="Gefordert ist hier der Zuschlag zum Dienstgeberbeitrag (des oben angeführten Jahres)." sqref="I27:I28"/>
    <dataValidation allowBlank="1" showInputMessage="1" showErrorMessage="1" prompt="Geben Sie hier den Sozialversicherungsanteil des Dienstgebers (des oben angeführten Jahres) an." sqref="I29:I30"/>
    <dataValidation allowBlank="1" showInputMessage="1" showErrorMessage="1" prompt="Hier nun bitte geben Sie den Sozialversicherungsanteil des Dienstgebers für die Sonderzahlung (des oben angeführten Jahres) ein." sqref="I31:I32"/>
    <dataValidation allowBlank="1" showInputMessage="1" showErrorMessage="1" prompt="Geben Sie hier die Kommunalsteuer (des oben angeführten Jahres) an." sqref="I33:I34"/>
    <dataValidation allowBlank="1" showInputMessage="1" showErrorMessage="1" prompt="Hier geben Sie die Höhe der Mitarbeitervorsorgekasse bekannt. " sqref="I35:I36"/>
    <dataValidation allowBlank="1" showErrorMessage="1" prompt="Die Gesamt-Anwesenheitszeit (GAZ) ist NUR DANN auszufüllen, wenn die/der Beschäftigte NICHT zu 100% (seiner Arbeitsleistung) für das Projekt gearbeitet hat.&#10;Die hier angeführte GAZ, muss zusätzlich in Ihren Unterlagen (PAZ-Listen) vermerkt sein." sqref="L26:L36"/>
    <dataValidation allowBlank="1" showInputMessage="1" showErrorMessage="1" prompt="Hier sind die Stunden einzutragen, die im Projekt gearbeitet wurden." sqref="M25"/>
    <dataValidation allowBlank="1" showErrorMessage="1" prompt="Tragen Sie hier das &quot;Brutto-Grundgehalt&quot; laut Jahreslohnkonto ein; das &quot;Brutto-Grundgehalt&quot; ist das Brutto-Gehalt&#10;* OHNE Sonderzahlung und&#10;* OHNE Reisekosten (km-Geld bzw. Diäten).&#10;" sqref="C26:C36"/>
    <dataValidation allowBlank="1" showInputMessage="1" showErrorMessage="1" prompt="Tragen Sie hier das jeweilige monatliche &quot;Brutto-Grundgehalt&quot; laut Jahreslohnkonto ein (ohne Sonderzahlungen und ohne Reisekosten)." sqref="C25"/>
    <dataValidation allowBlank="1" showErrorMessage="1" prompt="Tragen Sie hier Sonderzahlungen ein, die die/der Beschäftigte - laut Jahreslohnkonto - erhalten hat.&#10;Achten Sie bitte darauf, dass Sie die Sonderzahlungen auch in dem Monat eintragen, in dem sie angefallen sind." sqref="D26:D36"/>
    <dataValidation allowBlank="1" showErrorMessage="1" prompt="Bitte, tragen Sie hier die geleistete Projekt-Arbeitszeit ein. &#10;Beachten Sie: Sie MÜSSEN über die Projekt-ArbeitsStunden detaillierte Aufzeichnungen vorlegen! &#10;Vergessen Sie dabei nicht auf die von Ihnen erstellte Auflistung der GAZ-MonatsSummen." sqref="M26:M36"/>
    <dataValidation type="list" allowBlank="1" showInputMessage="1" showErrorMessage="1" sqref="Y19:AA19">
      <formula1>"Abteilung 17"</formula1>
    </dataValidation>
    <dataValidation allowBlank="1" showInputMessage="1" showErrorMessage="1" prompt="Bitte geben Sie hier die Gesamtstunden lt. Zeitaufzeichnung an." sqref="L25"/>
  </dataValidations>
  <printOptions/>
  <pageMargins left="0.7086614173228347" right="0.7086614173228347" top="0.7874015748031497" bottom="0.7874015748031497" header="0.31496062992125984" footer="0.31496062992125984"/>
  <pageSetup fitToHeight="2" fitToWidth="2" horizontalDpi="600" verticalDpi="600" orientation="portrait" paperSize="8" scale="93" r:id="rId2"/>
  <headerFooter>
    <oddFooter>&amp;C&amp;9A17_FLC_RD 3_Belegsverzeichnis inkl. Soll-Ist-Vergleich_Version 1.1 (Gültig ab 03.07.2017); &amp;A</oddFooter>
  </headerFooter>
  <colBreaks count="1" manualBreakCount="1">
    <brk id="15" max="64" man="1"/>
  </colBreaks>
  <drawing r:id="rId1"/>
</worksheet>
</file>

<file path=xl/worksheets/sheet8.xml><?xml version="1.0" encoding="utf-8"?>
<worksheet xmlns="http://schemas.openxmlformats.org/spreadsheetml/2006/main" xmlns:r="http://schemas.openxmlformats.org/officeDocument/2006/relationships">
  <sheetPr>
    <tabColor indexed="42"/>
    <pageSetUpPr fitToPage="1"/>
  </sheetPr>
  <dimension ref="A1:AC362"/>
  <sheetViews>
    <sheetView zoomScale="70" zoomScaleNormal="70" zoomScaleSheetLayoutView="100" zoomScalePageLayoutView="0" workbookViewId="0" topLeftCell="A1">
      <selection activeCell="A24" sqref="A24:E25"/>
    </sheetView>
  </sheetViews>
  <sheetFormatPr defaultColWidth="11.57421875" defaultRowHeight="12.75" outlineLevelCol="1"/>
  <cols>
    <col min="1" max="1" width="2.00390625" style="3" customWidth="1"/>
    <col min="2" max="2" width="13.140625" style="3" customWidth="1"/>
    <col min="3" max="3" width="11.57421875" style="3" customWidth="1"/>
    <col min="4" max="4" width="10.8515625" style="3" customWidth="1"/>
    <col min="5" max="5" width="12.421875" style="3" customWidth="1"/>
    <col min="6" max="6" width="3.140625" style="3" customWidth="1"/>
    <col min="7" max="7" width="2.57421875" style="3" customWidth="1"/>
    <col min="8" max="8" width="4.57421875" style="3" customWidth="1"/>
    <col min="9" max="9" width="15.8515625" style="3" customWidth="1"/>
    <col min="10" max="10" width="3.140625" style="3" customWidth="1"/>
    <col min="11" max="11" width="14.00390625" style="3" customWidth="1"/>
    <col min="12" max="12" width="16.8515625" style="3" customWidth="1"/>
    <col min="13" max="13" width="15.8515625" style="3" customWidth="1"/>
    <col min="14" max="14" width="3.57421875" style="3" customWidth="1"/>
    <col min="15" max="15" width="11.140625" style="3" customWidth="1"/>
    <col min="16" max="16" width="2.57421875" style="3" customWidth="1" outlineLevel="1"/>
    <col min="17" max="17" width="12.57421875" style="3" customWidth="1" outlineLevel="1"/>
    <col min="18" max="19" width="10.8515625" style="3" customWidth="1" outlineLevel="1"/>
    <col min="20" max="20" width="12.8515625" style="3" customWidth="1" outlineLevel="1"/>
    <col min="21" max="21" width="4.8515625" style="3" customWidth="1" outlineLevel="1"/>
    <col min="22" max="22" width="3.140625" style="3" customWidth="1" outlineLevel="1"/>
    <col min="23" max="23" width="3.8515625" style="3" customWidth="1" outlineLevel="1"/>
    <col min="24" max="24" width="12.57421875" style="3" customWidth="1" outlineLevel="1"/>
    <col min="25" max="25" width="4.421875" style="3" customWidth="1" outlineLevel="1"/>
    <col min="26" max="26" width="19.8515625" style="3" customWidth="1" outlineLevel="1"/>
    <col min="27" max="28" width="15.8515625" style="3" customWidth="1" outlineLevel="1"/>
    <col min="29" max="29" width="2.57421875" style="3" customWidth="1" outlineLevel="1"/>
    <col min="30" max="30" width="6.00390625" style="3" customWidth="1"/>
    <col min="31" max="16384" width="11.57421875" style="3" customWidth="1"/>
  </cols>
  <sheetData>
    <row r="1" spans="1:29" ht="24" customHeight="1">
      <c r="A1" s="10"/>
      <c r="B1" s="53"/>
      <c r="C1" s="53"/>
      <c r="D1" s="53"/>
      <c r="E1" s="11"/>
      <c r="F1" s="11"/>
      <c r="G1" s="11"/>
      <c r="H1" s="11"/>
      <c r="I1" s="11"/>
      <c r="J1" s="11"/>
      <c r="K1" s="11"/>
      <c r="L1" s="160"/>
      <c r="M1" s="160"/>
      <c r="N1" s="157"/>
      <c r="O1" s="356"/>
      <c r="P1" s="10"/>
      <c r="Q1" s="11"/>
      <c r="R1" s="11"/>
      <c r="S1" s="11"/>
      <c r="T1" s="11"/>
      <c r="U1" s="11"/>
      <c r="V1" s="11"/>
      <c r="W1" s="11"/>
      <c r="X1" s="11"/>
      <c r="Y1" s="11"/>
      <c r="Z1" s="11"/>
      <c r="AA1" s="160"/>
      <c r="AB1" s="160"/>
      <c r="AC1" s="326"/>
    </row>
    <row r="2" spans="1:29" ht="19.5" customHeight="1">
      <c r="A2" s="14"/>
      <c r="B2" s="27"/>
      <c r="C2" s="27"/>
      <c r="D2" s="27"/>
      <c r="E2" s="17"/>
      <c r="F2" s="17"/>
      <c r="G2" s="17"/>
      <c r="H2" s="17"/>
      <c r="I2" s="17"/>
      <c r="J2" s="17"/>
      <c r="K2" s="17"/>
      <c r="L2" s="159"/>
      <c r="M2" s="159"/>
      <c r="N2" s="158"/>
      <c r="O2" s="357"/>
      <c r="P2" s="14"/>
      <c r="Q2" s="17"/>
      <c r="R2" s="17"/>
      <c r="S2" s="17"/>
      <c r="T2" s="17"/>
      <c r="U2" s="17"/>
      <c r="V2" s="17"/>
      <c r="W2" s="17"/>
      <c r="X2" s="17"/>
      <c r="Y2" s="17"/>
      <c r="Z2" s="17"/>
      <c r="AA2" s="159"/>
      <c r="AB2" s="159"/>
      <c r="AC2" s="327"/>
    </row>
    <row r="3" spans="1:29" ht="25.5" customHeight="1">
      <c r="A3" s="469"/>
      <c r="B3" s="470"/>
      <c r="C3" s="470"/>
      <c r="D3" s="470"/>
      <c r="E3" s="470"/>
      <c r="F3" s="470"/>
      <c r="G3" s="470"/>
      <c r="H3" s="470"/>
      <c r="I3" s="470"/>
      <c r="J3" s="470"/>
      <c r="K3" s="470"/>
      <c r="L3" s="470"/>
      <c r="M3" s="470"/>
      <c r="N3" s="471"/>
      <c r="O3" s="329"/>
      <c r="P3" s="450"/>
      <c r="Q3" s="451"/>
      <c r="R3" s="451"/>
      <c r="S3" s="451"/>
      <c r="T3" s="451"/>
      <c r="U3" s="451"/>
      <c r="V3" s="451"/>
      <c r="W3" s="451"/>
      <c r="X3" s="451"/>
      <c r="Y3" s="451"/>
      <c r="Z3" s="451"/>
      <c r="AA3" s="451"/>
      <c r="AB3" s="451"/>
      <c r="AC3" s="452"/>
    </row>
    <row r="4" spans="1:29" ht="21" customHeight="1">
      <c r="A4" s="472" t="s">
        <v>76</v>
      </c>
      <c r="B4" s="473"/>
      <c r="C4" s="473"/>
      <c r="D4" s="473"/>
      <c r="E4" s="473"/>
      <c r="F4" s="473"/>
      <c r="G4" s="473"/>
      <c r="H4" s="473"/>
      <c r="I4" s="473"/>
      <c r="J4" s="473"/>
      <c r="K4" s="473"/>
      <c r="L4" s="473"/>
      <c r="M4" s="473"/>
      <c r="N4" s="474"/>
      <c r="O4" s="330"/>
      <c r="P4" s="453"/>
      <c r="Q4" s="454"/>
      <c r="R4" s="454"/>
      <c r="S4" s="454"/>
      <c r="T4" s="454"/>
      <c r="U4" s="454"/>
      <c r="V4" s="454"/>
      <c r="W4" s="454"/>
      <c r="X4" s="454"/>
      <c r="Y4" s="454"/>
      <c r="Z4" s="454"/>
      <c r="AA4" s="454"/>
      <c r="AB4" s="454"/>
      <c r="AC4" s="455"/>
    </row>
    <row r="5" spans="1:29" ht="11.25" customHeight="1" thickBot="1">
      <c r="A5" s="14"/>
      <c r="B5" s="15"/>
      <c r="C5" s="16"/>
      <c r="D5" s="16"/>
      <c r="E5" s="16"/>
      <c r="F5" s="17"/>
      <c r="G5" s="17"/>
      <c r="H5" s="17"/>
      <c r="I5" s="17"/>
      <c r="J5" s="17"/>
      <c r="K5" s="18"/>
      <c r="L5" s="19"/>
      <c r="M5" s="19"/>
      <c r="N5" s="20"/>
      <c r="O5" s="17"/>
      <c r="P5" s="14"/>
      <c r="Q5" s="15"/>
      <c r="R5" s="16"/>
      <c r="S5" s="16"/>
      <c r="T5" s="16"/>
      <c r="U5" s="17"/>
      <c r="V5" s="17"/>
      <c r="W5" s="17"/>
      <c r="X5" s="17"/>
      <c r="Y5" s="17"/>
      <c r="Z5" s="18"/>
      <c r="AA5" s="19"/>
      <c r="AB5" s="19"/>
      <c r="AC5" s="20"/>
    </row>
    <row r="6" spans="1:29" ht="27" customHeight="1" thickTop="1">
      <c r="A6" s="14"/>
      <c r="B6" s="49"/>
      <c r="C6" s="49"/>
      <c r="D6" s="49"/>
      <c r="E6" s="50" t="s">
        <v>128</v>
      </c>
      <c r="F6" s="463">
        <f>Übersicht!C9</f>
        <v>0</v>
      </c>
      <c r="G6" s="464"/>
      <c r="H6" s="464"/>
      <c r="I6" s="465"/>
      <c r="J6" s="475" t="s">
        <v>130</v>
      </c>
      <c r="K6" s="475"/>
      <c r="L6" s="265">
        <f>Übersicht!C19</f>
        <v>0</v>
      </c>
      <c r="M6" s="266">
        <f>Übersicht!D19</f>
        <v>0</v>
      </c>
      <c r="N6" s="20"/>
      <c r="O6" s="17"/>
      <c r="P6" s="14"/>
      <c r="Q6" s="49"/>
      <c r="R6" s="49"/>
      <c r="S6" s="49"/>
      <c r="T6" s="50" t="s">
        <v>128</v>
      </c>
      <c r="U6" s="463">
        <f>F6</f>
        <v>0</v>
      </c>
      <c r="V6" s="464"/>
      <c r="W6" s="464"/>
      <c r="X6" s="465"/>
      <c r="Y6" s="23"/>
      <c r="Z6" s="49" t="s">
        <v>129</v>
      </c>
      <c r="AA6" s="267">
        <f>L6</f>
        <v>0</v>
      </c>
      <c r="AB6" s="266">
        <f>M6</f>
        <v>0</v>
      </c>
      <c r="AC6" s="355"/>
    </row>
    <row r="7" spans="1:29" ht="9.75" customHeight="1" thickBot="1">
      <c r="A7" s="14"/>
      <c r="B7" s="49"/>
      <c r="C7" s="22"/>
      <c r="D7" s="23"/>
      <c r="E7" s="22"/>
      <c r="F7" s="24"/>
      <c r="G7" s="24"/>
      <c r="H7" s="24"/>
      <c r="I7" s="23"/>
      <c r="J7" s="17"/>
      <c r="K7" s="18"/>
      <c r="L7" s="19"/>
      <c r="M7" s="19"/>
      <c r="N7" s="20"/>
      <c r="O7" s="17"/>
      <c r="P7" s="14"/>
      <c r="Q7" s="49"/>
      <c r="R7" s="22"/>
      <c r="S7" s="23"/>
      <c r="T7" s="22"/>
      <c r="U7" s="24"/>
      <c r="V7" s="24"/>
      <c r="W7" s="24"/>
      <c r="X7" s="23"/>
      <c r="Y7" s="17"/>
      <c r="Z7" s="18"/>
      <c r="AA7" s="19"/>
      <c r="AB7" s="19"/>
      <c r="AC7" s="20"/>
    </row>
    <row r="8" spans="1:29" ht="27" customHeight="1" thickTop="1">
      <c r="A8" s="14"/>
      <c r="B8" s="49" t="s">
        <v>75</v>
      </c>
      <c r="C8" s="485">
        <f>Übersicht!C11</f>
        <v>0</v>
      </c>
      <c r="D8" s="486"/>
      <c r="E8" s="486"/>
      <c r="F8" s="486"/>
      <c r="G8" s="486"/>
      <c r="H8" s="486"/>
      <c r="I8" s="486"/>
      <c r="J8" s="486"/>
      <c r="K8" s="487"/>
      <c r="L8" s="49"/>
      <c r="M8" s="49"/>
      <c r="N8" s="20"/>
      <c r="O8" s="17"/>
      <c r="P8" s="14"/>
      <c r="Q8" s="49" t="s">
        <v>73</v>
      </c>
      <c r="R8" s="485">
        <f>C8</f>
        <v>0</v>
      </c>
      <c r="S8" s="486"/>
      <c r="T8" s="486"/>
      <c r="U8" s="486"/>
      <c r="V8" s="486"/>
      <c r="W8" s="486"/>
      <c r="X8" s="486"/>
      <c r="Y8" s="486"/>
      <c r="Z8" s="487"/>
      <c r="AA8" s="49"/>
      <c r="AB8" s="49"/>
      <c r="AC8" s="20"/>
    </row>
    <row r="9" spans="1:29" ht="9" customHeight="1" thickBot="1">
      <c r="A9" s="14"/>
      <c r="B9" s="49"/>
      <c r="C9" s="22"/>
      <c r="D9" s="23"/>
      <c r="E9" s="22"/>
      <c r="F9" s="24"/>
      <c r="G9" s="24"/>
      <c r="H9" s="24"/>
      <c r="I9" s="23"/>
      <c r="J9" s="17"/>
      <c r="K9" s="18"/>
      <c r="L9" s="19"/>
      <c r="M9" s="19"/>
      <c r="N9" s="20"/>
      <c r="O9" s="17"/>
      <c r="P9" s="14"/>
      <c r="Q9" s="49"/>
      <c r="R9" s="22"/>
      <c r="S9" s="23"/>
      <c r="T9" s="22"/>
      <c r="U9" s="24"/>
      <c r="V9" s="24"/>
      <c r="W9" s="24"/>
      <c r="X9" s="23"/>
      <c r="Y9" s="17"/>
      <c r="Z9" s="18"/>
      <c r="AA9" s="19"/>
      <c r="AB9" s="19"/>
      <c r="AC9" s="20"/>
    </row>
    <row r="10" spans="1:29" ht="27" customHeight="1" thickTop="1">
      <c r="A10" s="14"/>
      <c r="B10" s="49" t="s">
        <v>74</v>
      </c>
      <c r="C10" s="485">
        <f>Übersicht!C10</f>
        <v>0</v>
      </c>
      <c r="D10" s="486"/>
      <c r="E10" s="486"/>
      <c r="F10" s="486"/>
      <c r="G10" s="486"/>
      <c r="H10" s="486"/>
      <c r="I10" s="486"/>
      <c r="J10" s="486"/>
      <c r="K10" s="486"/>
      <c r="L10" s="486"/>
      <c r="M10" s="487"/>
      <c r="N10" s="20"/>
      <c r="O10" s="17"/>
      <c r="P10" s="14"/>
      <c r="Q10" s="49" t="s">
        <v>74</v>
      </c>
      <c r="R10" s="485">
        <f>C10</f>
        <v>0</v>
      </c>
      <c r="S10" s="486"/>
      <c r="T10" s="486"/>
      <c r="U10" s="486"/>
      <c r="V10" s="486"/>
      <c r="W10" s="486"/>
      <c r="X10" s="486"/>
      <c r="Y10" s="486"/>
      <c r="Z10" s="486"/>
      <c r="AA10" s="486"/>
      <c r="AB10" s="487"/>
      <c r="AC10" s="20"/>
    </row>
    <row r="11" spans="1:29" ht="9" customHeight="1">
      <c r="A11" s="14"/>
      <c r="B11" s="21"/>
      <c r="C11" s="22"/>
      <c r="D11" s="23"/>
      <c r="E11" s="22"/>
      <c r="F11" s="24"/>
      <c r="G11" s="24"/>
      <c r="H11" s="24"/>
      <c r="I11" s="23"/>
      <c r="J11" s="17"/>
      <c r="K11" s="18"/>
      <c r="L11" s="19"/>
      <c r="M11" s="19"/>
      <c r="N11" s="20"/>
      <c r="O11" s="17"/>
      <c r="P11" s="14"/>
      <c r="Q11" s="21"/>
      <c r="R11" s="22"/>
      <c r="S11" s="23"/>
      <c r="T11" s="22"/>
      <c r="U11" s="24"/>
      <c r="V11" s="24"/>
      <c r="W11" s="24"/>
      <c r="X11" s="23"/>
      <c r="Y11" s="17"/>
      <c r="Z11" s="18"/>
      <c r="AA11" s="19"/>
      <c r="AB11" s="19"/>
      <c r="AC11" s="20"/>
    </row>
    <row r="12" spans="1:29" ht="3" customHeight="1">
      <c r="A12" s="467"/>
      <c r="B12" s="468"/>
      <c r="C12" s="468"/>
      <c r="D12" s="468"/>
      <c r="E12" s="468"/>
      <c r="F12" s="468"/>
      <c r="G12" s="468"/>
      <c r="H12" s="468"/>
      <c r="I12" s="468"/>
      <c r="J12" s="468"/>
      <c r="K12" s="468"/>
      <c r="L12" s="468"/>
      <c r="M12" s="6"/>
      <c r="N12" s="7"/>
      <c r="O12" s="17"/>
      <c r="P12" s="467"/>
      <c r="Q12" s="468"/>
      <c r="R12" s="468"/>
      <c r="S12" s="468"/>
      <c r="T12" s="468"/>
      <c r="U12" s="468"/>
      <c r="V12" s="468"/>
      <c r="W12" s="468"/>
      <c r="X12" s="468"/>
      <c r="Y12" s="468"/>
      <c r="Z12" s="468"/>
      <c r="AA12" s="468"/>
      <c r="AB12" s="6"/>
      <c r="AC12" s="7"/>
    </row>
    <row r="13" spans="1:29" ht="39" customHeight="1" thickBot="1">
      <c r="A13" s="12"/>
      <c r="B13" s="72"/>
      <c r="C13" s="13"/>
      <c r="D13" s="13"/>
      <c r="E13" s="13"/>
      <c r="F13" s="13"/>
      <c r="G13" s="13"/>
      <c r="H13" s="13"/>
      <c r="I13" s="13"/>
      <c r="J13" s="74" t="s">
        <v>37</v>
      </c>
      <c r="K13" s="17"/>
      <c r="L13" s="13"/>
      <c r="M13" s="13"/>
      <c r="N13" s="20"/>
      <c r="O13" s="17"/>
      <c r="P13" s="12"/>
      <c r="Q13" s="13"/>
      <c r="R13" s="13"/>
      <c r="S13" s="13"/>
      <c r="T13" s="13"/>
      <c r="U13" s="13"/>
      <c r="V13" s="13"/>
      <c r="W13" s="13"/>
      <c r="X13" s="13"/>
      <c r="Y13" s="13"/>
      <c r="Z13" s="13"/>
      <c r="AA13" s="13"/>
      <c r="AB13" s="13"/>
      <c r="AC13" s="20"/>
    </row>
    <row r="14" spans="1:29" ht="12" customHeight="1" thickTop="1">
      <c r="A14" s="139"/>
      <c r="B14" s="140"/>
      <c r="C14" s="135"/>
      <c r="D14" s="135"/>
      <c r="E14" s="135"/>
      <c r="F14" s="135"/>
      <c r="G14" s="135"/>
      <c r="H14" s="135"/>
      <c r="I14" s="136"/>
      <c r="J14" s="84" t="s">
        <v>42</v>
      </c>
      <c r="K14" s="582" t="s">
        <v>38</v>
      </c>
      <c r="L14" s="582"/>
      <c r="M14" s="582"/>
      <c r="N14" s="78"/>
      <c r="O14" s="358"/>
      <c r="P14" s="583"/>
      <c r="Q14" s="584"/>
      <c r="R14" s="51">
        <f>IF(P14&lt;&gt;"","werden dem Projekt für die/den Beschäftigte(n) angelastet.","")</f>
      </c>
      <c r="S14" s="52"/>
      <c r="T14" s="52"/>
      <c r="U14" s="52"/>
      <c r="V14" s="52"/>
      <c r="W14" s="52"/>
      <c r="X14" s="52"/>
      <c r="Y14" s="27"/>
      <c r="Z14" s="27"/>
      <c r="AA14" s="27"/>
      <c r="AB14" s="27"/>
      <c r="AC14" s="54"/>
    </row>
    <row r="15" spans="1:29" ht="13.5" customHeight="1">
      <c r="A15" s="75"/>
      <c r="B15" s="76"/>
      <c r="C15" s="77"/>
      <c r="D15" s="77"/>
      <c r="E15" s="77"/>
      <c r="F15" s="77"/>
      <c r="G15" s="77"/>
      <c r="H15" s="77"/>
      <c r="I15" s="137"/>
      <c r="J15" s="85"/>
      <c r="K15" s="515">
        <f>I45</f>
        <v>0</v>
      </c>
      <c r="L15" s="515"/>
      <c r="M15" s="515"/>
      <c r="N15" s="78"/>
      <c r="O15" s="358"/>
      <c r="P15" s="161"/>
      <c r="Q15" s="162"/>
      <c r="R15" s="51"/>
      <c r="S15" s="52"/>
      <c r="T15" s="52"/>
      <c r="U15" s="52"/>
      <c r="V15" s="52"/>
      <c r="W15" s="52"/>
      <c r="X15" s="52"/>
      <c r="Y15" s="27"/>
      <c r="Z15" s="27"/>
      <c r="AA15" s="27"/>
      <c r="AB15" s="27"/>
      <c r="AC15" s="54"/>
    </row>
    <row r="16" spans="1:29" ht="12.75" customHeight="1">
      <c r="A16" s="75"/>
      <c r="B16" s="76"/>
      <c r="C16" s="77"/>
      <c r="D16" s="77"/>
      <c r="E16" s="77"/>
      <c r="F16" s="77"/>
      <c r="G16" s="77"/>
      <c r="H16" s="77"/>
      <c r="I16" s="137"/>
      <c r="J16" s="84" t="s">
        <v>39</v>
      </c>
      <c r="K16" s="86" t="s">
        <v>51</v>
      </c>
      <c r="L16" s="86"/>
      <c r="M16" s="86"/>
      <c r="N16" s="78"/>
      <c r="O16" s="358"/>
      <c r="P16" s="161"/>
      <c r="Q16" s="162"/>
      <c r="R16" s="51"/>
      <c r="S16" s="52"/>
      <c r="T16" s="52"/>
      <c r="U16" s="52"/>
      <c r="V16" s="52"/>
      <c r="W16" s="52"/>
      <c r="X16" s="52"/>
      <c r="Y16" s="27"/>
      <c r="Z16" s="27"/>
      <c r="AA16" s="27"/>
      <c r="AB16" s="27"/>
      <c r="AC16" s="54"/>
    </row>
    <row r="17" spans="1:29" ht="24.75" customHeight="1">
      <c r="A17" s="75"/>
      <c r="B17" s="76"/>
      <c r="C17" s="77"/>
      <c r="D17" s="77"/>
      <c r="E17" s="77"/>
      <c r="F17" s="77"/>
      <c r="G17" s="77"/>
      <c r="H17" s="77"/>
      <c r="I17" s="137"/>
      <c r="J17" s="84" t="s">
        <v>41</v>
      </c>
      <c r="K17" s="568" t="s">
        <v>47</v>
      </c>
      <c r="L17" s="568"/>
      <c r="M17" s="568"/>
      <c r="N17" s="569"/>
      <c r="O17" s="328"/>
      <c r="P17" s="161"/>
      <c r="Q17" s="162"/>
      <c r="R17" s="51"/>
      <c r="S17" s="52"/>
      <c r="T17" s="52"/>
      <c r="U17" s="52"/>
      <c r="V17" s="52"/>
      <c r="W17" s="52"/>
      <c r="X17" s="52"/>
      <c r="Y17" s="27"/>
      <c r="Z17" s="27"/>
      <c r="AA17" s="27"/>
      <c r="AB17" s="27"/>
      <c r="AC17" s="54"/>
    </row>
    <row r="18" spans="1:29" ht="12.75" customHeight="1">
      <c r="A18" s="75"/>
      <c r="B18" s="76"/>
      <c r="C18" s="77"/>
      <c r="D18" s="77"/>
      <c r="E18" s="77"/>
      <c r="F18" s="77"/>
      <c r="G18" s="77"/>
      <c r="H18" s="77"/>
      <c r="I18" s="137"/>
      <c r="J18" s="84" t="s">
        <v>43</v>
      </c>
      <c r="K18" s="86" t="s">
        <v>44</v>
      </c>
      <c r="L18" s="86"/>
      <c r="M18" s="86"/>
      <c r="N18" s="78"/>
      <c r="O18" s="358"/>
      <c r="P18" s="161"/>
      <c r="Q18" s="162"/>
      <c r="R18" s="51"/>
      <c r="S18" s="52"/>
      <c r="T18" s="52"/>
      <c r="U18" s="52"/>
      <c r="V18" s="52"/>
      <c r="W18" s="52"/>
      <c r="X18" s="52"/>
      <c r="Y18" s="27"/>
      <c r="Z18" s="27"/>
      <c r="AA18" s="27"/>
      <c r="AB18" s="27"/>
      <c r="AC18" s="54"/>
    </row>
    <row r="19" spans="1:29" ht="25.5" customHeight="1" thickBot="1">
      <c r="A19" s="122"/>
      <c r="B19" s="123"/>
      <c r="C19" s="124"/>
      <c r="D19" s="124"/>
      <c r="E19" s="124"/>
      <c r="F19" s="124"/>
      <c r="G19" s="124"/>
      <c r="H19" s="124"/>
      <c r="I19" s="138"/>
      <c r="J19" s="84" t="s">
        <v>45</v>
      </c>
      <c r="K19" s="568" t="s">
        <v>46</v>
      </c>
      <c r="L19" s="568"/>
      <c r="M19" s="568"/>
      <c r="N19" s="569"/>
      <c r="O19" s="328"/>
      <c r="P19" s="161"/>
      <c r="Q19" s="162"/>
      <c r="R19" s="51"/>
      <c r="S19" s="52"/>
      <c r="T19" s="83"/>
      <c r="U19" s="83"/>
      <c r="V19" s="83"/>
      <c r="W19" s="83"/>
      <c r="X19" s="121">
        <f>IF(Y19&lt;&gt;"","Rechnerische Prüfung durch die","")</f>
      </c>
      <c r="Y19" s="466"/>
      <c r="Z19" s="466"/>
      <c r="AA19" s="466"/>
      <c r="AB19" s="27"/>
      <c r="AC19" s="54"/>
    </row>
    <row r="20" spans="1:29" ht="20.25" customHeight="1" thickBot="1" thickTop="1">
      <c r="A20" s="502" t="s">
        <v>78</v>
      </c>
      <c r="B20" s="503"/>
      <c r="C20" s="503"/>
      <c r="D20" s="503"/>
      <c r="E20" s="503"/>
      <c r="F20" s="503"/>
      <c r="G20" s="503"/>
      <c r="H20" s="503"/>
      <c r="I20" s="503"/>
      <c r="J20" s="17"/>
      <c r="K20" s="17"/>
      <c r="L20" s="55"/>
      <c r="M20" s="55"/>
      <c r="N20" s="20"/>
      <c r="O20" s="17"/>
      <c r="P20" s="14"/>
      <c r="Q20" s="27"/>
      <c r="R20" s="27"/>
      <c r="S20" s="27"/>
      <c r="T20" s="27"/>
      <c r="U20" s="27"/>
      <c r="V20" s="27"/>
      <c r="W20" s="27"/>
      <c r="X20" s="27"/>
      <c r="Y20" s="17"/>
      <c r="Z20" s="17"/>
      <c r="AA20" s="55"/>
      <c r="AB20" s="55"/>
      <c r="AC20" s="20"/>
    </row>
    <row r="21" spans="1:29" ht="20.25" customHeight="1" thickBot="1" thickTop="1">
      <c r="A21" s="504"/>
      <c r="B21" s="505"/>
      <c r="C21" s="505"/>
      <c r="D21" s="505"/>
      <c r="E21" s="505"/>
      <c r="F21" s="505"/>
      <c r="G21" s="505"/>
      <c r="H21" s="505"/>
      <c r="I21" s="505"/>
      <c r="J21" s="110"/>
      <c r="K21" s="488" t="s">
        <v>28</v>
      </c>
      <c r="L21" s="489"/>
      <c r="M21" s="490"/>
      <c r="N21" s="20"/>
      <c r="O21" s="17"/>
      <c r="P21" s="14"/>
      <c r="Q21" s="29"/>
      <c r="R21" s="29"/>
      <c r="S21" s="29"/>
      <c r="T21" s="29"/>
      <c r="U21" s="29"/>
      <c r="V21" s="29"/>
      <c r="W21" s="29"/>
      <c r="X21" s="29"/>
      <c r="Y21" s="354"/>
      <c r="Z21" s="488" t="s">
        <v>28</v>
      </c>
      <c r="AA21" s="489"/>
      <c r="AB21" s="490"/>
      <c r="AC21" s="20"/>
    </row>
    <row r="22" spans="1:29" ht="42.75" customHeight="1" thickBot="1" thickTop="1">
      <c r="A22" s="14"/>
      <c r="B22" s="90" t="s">
        <v>40</v>
      </c>
      <c r="C22" s="506"/>
      <c r="D22" s="507"/>
      <c r="E22" s="507"/>
      <c r="F22" s="507"/>
      <c r="G22" s="507"/>
      <c r="H22" s="508"/>
      <c r="I22" s="91"/>
      <c r="J22" s="25"/>
      <c r="K22" s="491"/>
      <c r="L22" s="492"/>
      <c r="M22" s="493"/>
      <c r="N22" s="20"/>
      <c r="O22" s="17"/>
      <c r="P22" s="14"/>
      <c r="Q22" s="587" t="s">
        <v>21</v>
      </c>
      <c r="R22" s="456">
        <f>IF(Y19&lt;&gt;"",C22,"")</f>
      </c>
      <c r="S22" s="457"/>
      <c r="T22" s="457"/>
      <c r="U22" s="457"/>
      <c r="V22" s="457"/>
      <c r="W22" s="458"/>
      <c r="X22" s="125">
        <f>IF(Y19&lt;&gt;"",I22,"")</f>
      </c>
      <c r="Y22" s="25"/>
      <c r="Z22" s="491"/>
      <c r="AA22" s="492"/>
      <c r="AB22" s="493"/>
      <c r="AC22" s="20"/>
    </row>
    <row r="23" spans="1:29" ht="21" customHeight="1" thickBot="1">
      <c r="A23" s="56"/>
      <c r="B23" s="82"/>
      <c r="C23" s="114"/>
      <c r="D23" s="114"/>
      <c r="E23" s="115"/>
      <c r="F23" s="116"/>
      <c r="G23" s="117"/>
      <c r="H23" s="118"/>
      <c r="I23" s="92" t="s">
        <v>50</v>
      </c>
      <c r="J23" s="27"/>
      <c r="K23" s="57"/>
      <c r="L23" s="494" t="s">
        <v>14</v>
      </c>
      <c r="M23" s="495"/>
      <c r="N23" s="20"/>
      <c r="O23" s="17"/>
      <c r="P23" s="56"/>
      <c r="Q23" s="588"/>
      <c r="R23" s="459"/>
      <c r="S23" s="460"/>
      <c r="T23" s="460"/>
      <c r="U23" s="460"/>
      <c r="V23" s="460"/>
      <c r="W23" s="461"/>
      <c r="X23" s="104" t="s">
        <v>50</v>
      </c>
      <c r="Y23" s="27"/>
      <c r="Z23" s="57"/>
      <c r="AA23" s="494" t="s">
        <v>14</v>
      </c>
      <c r="AB23" s="495"/>
      <c r="AC23" s="20"/>
    </row>
    <row r="24" spans="1:29" ht="38.25" customHeight="1" thickBot="1">
      <c r="A24" s="14"/>
      <c r="B24" s="30" t="s">
        <v>12</v>
      </c>
      <c r="C24" s="79" t="s">
        <v>8</v>
      </c>
      <c r="D24" s="80" t="s">
        <v>9</v>
      </c>
      <c r="E24" s="81" t="s">
        <v>10</v>
      </c>
      <c r="F24" s="509" t="s">
        <v>52</v>
      </c>
      <c r="G24" s="510"/>
      <c r="H24" s="510"/>
      <c r="I24" s="511"/>
      <c r="J24" s="26"/>
      <c r="K24" s="30" t="s">
        <v>12</v>
      </c>
      <c r="L24" s="43" t="s">
        <v>18</v>
      </c>
      <c r="M24" s="95" t="s">
        <v>20</v>
      </c>
      <c r="N24" s="20"/>
      <c r="O24" s="17"/>
      <c r="P24" s="14"/>
      <c r="Q24" s="30" t="s">
        <v>12</v>
      </c>
      <c r="R24" s="35" t="s">
        <v>8</v>
      </c>
      <c r="S24" s="36" t="s">
        <v>9</v>
      </c>
      <c r="T24" s="37" t="s">
        <v>10</v>
      </c>
      <c r="U24" s="482" t="s">
        <v>11</v>
      </c>
      <c r="V24" s="483"/>
      <c r="W24" s="483"/>
      <c r="X24" s="484"/>
      <c r="Y24" s="26"/>
      <c r="Z24" s="30" t="s">
        <v>12</v>
      </c>
      <c r="AA24" s="43" t="s">
        <v>18</v>
      </c>
      <c r="AB24" s="95" t="s">
        <v>20</v>
      </c>
      <c r="AC24" s="20"/>
    </row>
    <row r="25" spans="1:29" ht="12">
      <c r="A25" s="14"/>
      <c r="B25" s="31" t="str">
        <f>"Jan. "&amp;$I$22</f>
        <v>Jan. </v>
      </c>
      <c r="C25" s="4"/>
      <c r="D25" s="4"/>
      <c r="E25" s="38">
        <f aca="true" t="shared" si="0" ref="E25:E35">SUM(C25:D25)</f>
        <v>0</v>
      </c>
      <c r="F25" s="476" t="s">
        <v>0</v>
      </c>
      <c r="G25" s="477"/>
      <c r="H25" s="478"/>
      <c r="I25" s="512"/>
      <c r="J25" s="17"/>
      <c r="K25" s="31" t="str">
        <f>"Jan. "&amp;$I$22</f>
        <v>Jan. </v>
      </c>
      <c r="L25" s="9"/>
      <c r="M25" s="96"/>
      <c r="N25" s="20"/>
      <c r="O25" s="17"/>
      <c r="P25" s="14"/>
      <c r="Q25" s="31" t="str">
        <f>"Jan. "&amp;$I$22</f>
        <v>Jan. </v>
      </c>
      <c r="R25" s="126">
        <f aca="true" t="shared" si="1" ref="R25:R36">IF($Y$19&lt;&gt;"",C25,"")</f>
      </c>
      <c r="S25" s="126">
        <f aca="true" t="shared" si="2" ref="S25:S36">IF($Y$19&lt;&gt;"",D25,"")</f>
      </c>
      <c r="T25" s="38">
        <f aca="true" t="shared" si="3" ref="T25:T36">SUM(R25:S25)</f>
        <v>0</v>
      </c>
      <c r="U25" s="476" t="s">
        <v>0</v>
      </c>
      <c r="V25" s="477"/>
      <c r="W25" s="478"/>
      <c r="X25" s="462">
        <f>IF($Y$19&lt;&gt;"",I25,"")</f>
      </c>
      <c r="Y25" s="17"/>
      <c r="Z25" s="44" t="str">
        <f>"Jan. "&amp;$I$22</f>
        <v>Jan. </v>
      </c>
      <c r="AA25" s="127">
        <f aca="true" t="shared" si="4" ref="AA25:AB36">IF($Y$19&lt;&gt;"",L25,"")</f>
      </c>
      <c r="AB25" s="128">
        <f t="shared" si="4"/>
      </c>
      <c r="AC25" s="20"/>
    </row>
    <row r="26" spans="1:29" ht="12">
      <c r="A26" s="14"/>
      <c r="B26" s="32" t="str">
        <f>"Feb. "&amp;$I$22</f>
        <v>Feb. </v>
      </c>
      <c r="C26" s="4"/>
      <c r="D26" s="5"/>
      <c r="E26" s="39">
        <f t="shared" si="0"/>
        <v>0</v>
      </c>
      <c r="F26" s="479"/>
      <c r="G26" s="480"/>
      <c r="H26" s="481"/>
      <c r="I26" s="501"/>
      <c r="J26" s="17"/>
      <c r="K26" s="45" t="str">
        <f>"Feb. "&amp;$I$22</f>
        <v>Feb. </v>
      </c>
      <c r="L26" s="9"/>
      <c r="M26" s="97"/>
      <c r="N26" s="20"/>
      <c r="O26" s="17"/>
      <c r="P26" s="14"/>
      <c r="Q26" s="32" t="str">
        <f>"Feb. "&amp;$I$22</f>
        <v>Feb. </v>
      </c>
      <c r="R26" s="126">
        <f t="shared" si="1"/>
      </c>
      <c r="S26" s="126">
        <f t="shared" si="2"/>
      </c>
      <c r="T26" s="39">
        <f t="shared" si="3"/>
        <v>0</v>
      </c>
      <c r="U26" s="479"/>
      <c r="V26" s="480"/>
      <c r="W26" s="481"/>
      <c r="X26" s="449"/>
      <c r="Y26" s="17"/>
      <c r="Z26" s="45" t="str">
        <f>"Feb. "&amp;$I$22</f>
        <v>Feb. </v>
      </c>
      <c r="AA26" s="127">
        <f t="shared" si="4"/>
      </c>
      <c r="AB26" s="128">
        <f t="shared" si="4"/>
      </c>
      <c r="AC26" s="20"/>
    </row>
    <row r="27" spans="1:29" ht="12">
      <c r="A27" s="14"/>
      <c r="B27" s="32" t="str">
        <f>"März "&amp;$I$22</f>
        <v>März </v>
      </c>
      <c r="C27" s="4"/>
      <c r="D27" s="5"/>
      <c r="E27" s="39">
        <f t="shared" si="0"/>
        <v>0</v>
      </c>
      <c r="F27" s="516" t="s">
        <v>1</v>
      </c>
      <c r="G27" s="517"/>
      <c r="H27" s="518"/>
      <c r="I27" s="500"/>
      <c r="J27" s="17"/>
      <c r="K27" s="45" t="str">
        <f>"März "&amp;$I$22</f>
        <v>März </v>
      </c>
      <c r="L27" s="9"/>
      <c r="M27" s="98"/>
      <c r="N27" s="20"/>
      <c r="O27" s="17"/>
      <c r="P27" s="14"/>
      <c r="Q27" s="32" t="str">
        <f>"März "&amp;$I$22</f>
        <v>März </v>
      </c>
      <c r="R27" s="126">
        <f t="shared" si="1"/>
      </c>
      <c r="S27" s="126">
        <f t="shared" si="2"/>
      </c>
      <c r="T27" s="39">
        <f t="shared" si="3"/>
        <v>0</v>
      </c>
      <c r="U27" s="516" t="s">
        <v>1</v>
      </c>
      <c r="V27" s="517"/>
      <c r="W27" s="518"/>
      <c r="X27" s="448">
        <f>IF($Y$19&lt;&gt;"",I27,"")</f>
      </c>
      <c r="Y27" s="17"/>
      <c r="Z27" s="45" t="str">
        <f>"März "&amp;$I$22</f>
        <v>März </v>
      </c>
      <c r="AA27" s="127">
        <f t="shared" si="4"/>
      </c>
      <c r="AB27" s="128">
        <f t="shared" si="4"/>
      </c>
      <c r="AC27" s="20"/>
    </row>
    <row r="28" spans="1:29" ht="12">
      <c r="A28" s="14"/>
      <c r="B28" s="32" t="str">
        <f>"Apr. "&amp;$I$22</f>
        <v>Apr. </v>
      </c>
      <c r="C28" s="4"/>
      <c r="D28" s="5"/>
      <c r="E28" s="39">
        <f t="shared" si="0"/>
        <v>0</v>
      </c>
      <c r="F28" s="479"/>
      <c r="G28" s="480"/>
      <c r="H28" s="481"/>
      <c r="I28" s="501"/>
      <c r="J28" s="17"/>
      <c r="K28" s="45" t="str">
        <f>"April "&amp;$I$22</f>
        <v>April </v>
      </c>
      <c r="L28" s="9"/>
      <c r="M28" s="98"/>
      <c r="N28" s="20"/>
      <c r="O28" s="17"/>
      <c r="P28" s="14"/>
      <c r="Q28" s="32" t="str">
        <f>"Apr. "&amp;$I$22</f>
        <v>Apr. </v>
      </c>
      <c r="R28" s="126">
        <f t="shared" si="1"/>
      </c>
      <c r="S28" s="126">
        <f t="shared" si="2"/>
      </c>
      <c r="T28" s="39">
        <f t="shared" si="3"/>
        <v>0</v>
      </c>
      <c r="U28" s="479"/>
      <c r="V28" s="480"/>
      <c r="W28" s="481"/>
      <c r="X28" s="449"/>
      <c r="Y28" s="17"/>
      <c r="Z28" s="45" t="str">
        <f>"April "&amp;$I$22</f>
        <v>April </v>
      </c>
      <c r="AA28" s="127">
        <f t="shared" si="4"/>
      </c>
      <c r="AB28" s="128">
        <f t="shared" si="4"/>
      </c>
      <c r="AC28" s="20"/>
    </row>
    <row r="29" spans="1:29" ht="12">
      <c r="A29" s="14"/>
      <c r="B29" s="32" t="str">
        <f>"Mai "&amp;$I$22</f>
        <v>Mai </v>
      </c>
      <c r="C29" s="4"/>
      <c r="D29" s="5"/>
      <c r="E29" s="39">
        <f t="shared" si="0"/>
        <v>0</v>
      </c>
      <c r="F29" s="516" t="s">
        <v>13</v>
      </c>
      <c r="G29" s="517"/>
      <c r="H29" s="518"/>
      <c r="I29" s="500"/>
      <c r="J29" s="17"/>
      <c r="K29" s="45" t="str">
        <f>"Mai "&amp;$I$22</f>
        <v>Mai </v>
      </c>
      <c r="L29" s="9"/>
      <c r="M29" s="98"/>
      <c r="N29" s="20"/>
      <c r="O29" s="17"/>
      <c r="P29" s="14"/>
      <c r="Q29" s="32" t="str">
        <f>"Mai "&amp;$I$22</f>
        <v>Mai </v>
      </c>
      <c r="R29" s="126">
        <f t="shared" si="1"/>
      </c>
      <c r="S29" s="126">
        <f t="shared" si="2"/>
      </c>
      <c r="T29" s="39">
        <f t="shared" si="3"/>
        <v>0</v>
      </c>
      <c r="U29" s="516" t="s">
        <v>13</v>
      </c>
      <c r="V29" s="517"/>
      <c r="W29" s="518"/>
      <c r="X29" s="448">
        <f>IF($Y$19&lt;&gt;"",I29,"")</f>
      </c>
      <c r="Y29" s="17"/>
      <c r="Z29" s="45" t="str">
        <f>"Mai "&amp;$I$22</f>
        <v>Mai </v>
      </c>
      <c r="AA29" s="127">
        <f t="shared" si="4"/>
      </c>
      <c r="AB29" s="128">
        <f t="shared" si="4"/>
      </c>
      <c r="AC29" s="20"/>
    </row>
    <row r="30" spans="1:29" ht="12">
      <c r="A30" s="14"/>
      <c r="B30" s="32" t="str">
        <f>"Juni "&amp;$I$22</f>
        <v>Juni </v>
      </c>
      <c r="C30" s="4"/>
      <c r="D30" s="5"/>
      <c r="E30" s="39">
        <f t="shared" si="0"/>
        <v>0</v>
      </c>
      <c r="F30" s="479"/>
      <c r="G30" s="480"/>
      <c r="H30" s="481"/>
      <c r="I30" s="501"/>
      <c r="J30" s="17"/>
      <c r="K30" s="45" t="str">
        <f>"Juni "&amp;$I$22</f>
        <v>Juni </v>
      </c>
      <c r="L30" s="9"/>
      <c r="M30" s="98"/>
      <c r="N30" s="20"/>
      <c r="O30" s="17"/>
      <c r="P30" s="14"/>
      <c r="Q30" s="32" t="str">
        <f>"Juni "&amp;$I$22</f>
        <v>Juni </v>
      </c>
      <c r="R30" s="126">
        <f t="shared" si="1"/>
      </c>
      <c r="S30" s="126">
        <f t="shared" si="2"/>
      </c>
      <c r="T30" s="39">
        <f t="shared" si="3"/>
        <v>0</v>
      </c>
      <c r="U30" s="479"/>
      <c r="V30" s="480"/>
      <c r="W30" s="481"/>
      <c r="X30" s="449"/>
      <c r="Y30" s="17"/>
      <c r="Z30" s="45" t="str">
        <f>"Juni "&amp;$I$22</f>
        <v>Juni </v>
      </c>
      <c r="AA30" s="127">
        <f t="shared" si="4"/>
      </c>
      <c r="AB30" s="128">
        <f t="shared" si="4"/>
      </c>
      <c r="AC30" s="20"/>
    </row>
    <row r="31" spans="1:29" ht="12.75" customHeight="1">
      <c r="A31" s="14"/>
      <c r="B31" s="32" t="str">
        <f>"Juli "&amp;$I$22</f>
        <v>Juli </v>
      </c>
      <c r="C31" s="4"/>
      <c r="D31" s="5"/>
      <c r="E31" s="39">
        <f t="shared" si="0"/>
        <v>0</v>
      </c>
      <c r="F31" s="529" t="s">
        <v>2</v>
      </c>
      <c r="G31" s="530"/>
      <c r="H31" s="530"/>
      <c r="I31" s="528"/>
      <c r="J31" s="17"/>
      <c r="K31" s="45" t="str">
        <f>"Juli "&amp;$I$22</f>
        <v>Juli </v>
      </c>
      <c r="L31" s="9"/>
      <c r="M31" s="98"/>
      <c r="N31" s="20"/>
      <c r="O31" s="17"/>
      <c r="P31" s="14"/>
      <c r="Q31" s="32" t="str">
        <f>"Juli "&amp;$I$22</f>
        <v>Juli </v>
      </c>
      <c r="R31" s="126">
        <f t="shared" si="1"/>
      </c>
      <c r="S31" s="126">
        <f t="shared" si="2"/>
      </c>
      <c r="T31" s="39">
        <f t="shared" si="3"/>
        <v>0</v>
      </c>
      <c r="U31" s="529" t="s">
        <v>2</v>
      </c>
      <c r="V31" s="530"/>
      <c r="W31" s="530"/>
      <c r="X31" s="448">
        <f>IF($Y$19&lt;&gt;"",I31,"")</f>
      </c>
      <c r="Y31" s="17"/>
      <c r="Z31" s="45" t="str">
        <f>"Juli "&amp;$I$22</f>
        <v>Juli </v>
      </c>
      <c r="AA31" s="127">
        <f t="shared" si="4"/>
      </c>
      <c r="AB31" s="128">
        <f t="shared" si="4"/>
      </c>
      <c r="AC31" s="20"/>
    </row>
    <row r="32" spans="1:29" ht="12">
      <c r="A32" s="14"/>
      <c r="B32" s="32" t="str">
        <f>"Aug. "&amp;$I$22</f>
        <v>Aug. </v>
      </c>
      <c r="C32" s="4"/>
      <c r="D32" s="5"/>
      <c r="E32" s="39">
        <f t="shared" si="0"/>
        <v>0</v>
      </c>
      <c r="F32" s="529"/>
      <c r="G32" s="530"/>
      <c r="H32" s="530"/>
      <c r="I32" s="528"/>
      <c r="J32" s="17"/>
      <c r="K32" s="45" t="str">
        <f>"Aug. "&amp;$I$22</f>
        <v>Aug. </v>
      </c>
      <c r="L32" s="9"/>
      <c r="M32" s="98"/>
      <c r="N32" s="20"/>
      <c r="O32" s="17"/>
      <c r="P32" s="14"/>
      <c r="Q32" s="32" t="str">
        <f>"Aug. "&amp;$I$22</f>
        <v>Aug. </v>
      </c>
      <c r="R32" s="126">
        <f t="shared" si="1"/>
      </c>
      <c r="S32" s="126">
        <f t="shared" si="2"/>
      </c>
      <c r="T32" s="39">
        <f t="shared" si="3"/>
        <v>0</v>
      </c>
      <c r="U32" s="529"/>
      <c r="V32" s="530"/>
      <c r="W32" s="530"/>
      <c r="X32" s="449"/>
      <c r="Y32" s="17"/>
      <c r="Z32" s="45" t="str">
        <f>"Aug. "&amp;$I$22</f>
        <v>Aug. </v>
      </c>
      <c r="AA32" s="127">
        <f t="shared" si="4"/>
      </c>
      <c r="AB32" s="128">
        <f t="shared" si="4"/>
      </c>
      <c r="AC32" s="20"/>
    </row>
    <row r="33" spans="1:29" ht="12">
      <c r="A33" s="14"/>
      <c r="B33" s="32" t="str">
        <f>"Sep. "&amp;$I$22</f>
        <v>Sep. </v>
      </c>
      <c r="C33" s="4"/>
      <c r="D33" s="5"/>
      <c r="E33" s="39">
        <f t="shared" si="0"/>
        <v>0</v>
      </c>
      <c r="F33" s="442" t="s">
        <v>3</v>
      </c>
      <c r="G33" s="443"/>
      <c r="H33" s="443"/>
      <c r="I33" s="513"/>
      <c r="J33" s="17"/>
      <c r="K33" s="45" t="str">
        <f>"Sep. "&amp;$I$22</f>
        <v>Sep. </v>
      </c>
      <c r="L33" s="9"/>
      <c r="M33" s="98"/>
      <c r="N33" s="20"/>
      <c r="O33" s="17"/>
      <c r="P33" s="14"/>
      <c r="Q33" s="32" t="str">
        <f>"Sep. "&amp;$I$22</f>
        <v>Sep. </v>
      </c>
      <c r="R33" s="126">
        <f t="shared" si="1"/>
      </c>
      <c r="S33" s="126">
        <f t="shared" si="2"/>
      </c>
      <c r="T33" s="39">
        <f t="shared" si="3"/>
        <v>0</v>
      </c>
      <c r="U33" s="442" t="s">
        <v>3</v>
      </c>
      <c r="V33" s="443"/>
      <c r="W33" s="443"/>
      <c r="X33" s="448">
        <f>IF($Y$19&lt;&gt;"",I33,"")</f>
      </c>
      <c r="Y33" s="17"/>
      <c r="Z33" s="45" t="str">
        <f>"Sep. "&amp;$I$22</f>
        <v>Sep. </v>
      </c>
      <c r="AA33" s="127">
        <f t="shared" si="4"/>
      </c>
      <c r="AB33" s="128">
        <f t="shared" si="4"/>
      </c>
      <c r="AC33" s="20"/>
    </row>
    <row r="34" spans="1:29" ht="12">
      <c r="A34" s="14"/>
      <c r="B34" s="32" t="str">
        <f>"Okt. "&amp;$I$22</f>
        <v>Okt. </v>
      </c>
      <c r="C34" s="4"/>
      <c r="D34" s="5"/>
      <c r="E34" s="39">
        <f t="shared" si="0"/>
        <v>0</v>
      </c>
      <c r="F34" s="442"/>
      <c r="G34" s="443"/>
      <c r="H34" s="443"/>
      <c r="I34" s="513"/>
      <c r="J34" s="17"/>
      <c r="K34" s="45" t="str">
        <f>"Okt. "&amp;$I$22</f>
        <v>Okt. </v>
      </c>
      <c r="L34" s="9"/>
      <c r="M34" s="98"/>
      <c r="N34" s="20"/>
      <c r="O34" s="17"/>
      <c r="P34" s="14"/>
      <c r="Q34" s="32" t="str">
        <f>"Okt. "&amp;$I$22</f>
        <v>Okt. </v>
      </c>
      <c r="R34" s="126">
        <f t="shared" si="1"/>
      </c>
      <c r="S34" s="126">
        <f t="shared" si="2"/>
      </c>
      <c r="T34" s="39">
        <f t="shared" si="3"/>
        <v>0</v>
      </c>
      <c r="U34" s="442"/>
      <c r="V34" s="443"/>
      <c r="W34" s="443"/>
      <c r="X34" s="449"/>
      <c r="Y34" s="17"/>
      <c r="Z34" s="45" t="str">
        <f>"Okt. "&amp;$I$22</f>
        <v>Okt. </v>
      </c>
      <c r="AA34" s="127">
        <f t="shared" si="4"/>
      </c>
      <c r="AB34" s="128">
        <f t="shared" si="4"/>
      </c>
      <c r="AC34" s="20"/>
    </row>
    <row r="35" spans="1:29" ht="12">
      <c r="A35" s="14"/>
      <c r="B35" s="32" t="str">
        <f>"Nov. "&amp;$I$22</f>
        <v>Nov. </v>
      </c>
      <c r="C35" s="4"/>
      <c r="D35" s="5"/>
      <c r="E35" s="39">
        <f t="shared" si="0"/>
        <v>0</v>
      </c>
      <c r="F35" s="442" t="s">
        <v>4</v>
      </c>
      <c r="G35" s="443"/>
      <c r="H35" s="443"/>
      <c r="I35" s="513"/>
      <c r="J35" s="17"/>
      <c r="K35" s="45" t="str">
        <f>"Nov. "&amp;$I$22</f>
        <v>Nov. </v>
      </c>
      <c r="L35" s="9"/>
      <c r="M35" s="98"/>
      <c r="N35" s="20"/>
      <c r="O35" s="17"/>
      <c r="P35" s="14"/>
      <c r="Q35" s="32" t="str">
        <f>"Nov. "&amp;$I$22</f>
        <v>Nov. </v>
      </c>
      <c r="R35" s="126">
        <f t="shared" si="1"/>
      </c>
      <c r="S35" s="126">
        <f t="shared" si="2"/>
      </c>
      <c r="T35" s="39">
        <f t="shared" si="3"/>
        <v>0</v>
      </c>
      <c r="U35" s="442" t="s">
        <v>4</v>
      </c>
      <c r="V35" s="443"/>
      <c r="W35" s="443"/>
      <c r="X35" s="589">
        <f>IF($Y$19&lt;&gt;"",I35,"")</f>
      </c>
      <c r="Y35" s="17"/>
      <c r="Z35" s="45" t="str">
        <f>"Nov. "&amp;$I$22</f>
        <v>Nov. </v>
      </c>
      <c r="AA35" s="127">
        <f t="shared" si="4"/>
      </c>
      <c r="AB35" s="128">
        <f t="shared" si="4"/>
      </c>
      <c r="AC35" s="20"/>
    </row>
    <row r="36" spans="1:29" ht="12.75" thickBot="1">
      <c r="A36" s="14"/>
      <c r="B36" s="33" t="str">
        <f>"Dez. "&amp;$I$22</f>
        <v>Dez. </v>
      </c>
      <c r="C36" s="4"/>
      <c r="D36" s="8"/>
      <c r="E36" s="40">
        <f>SUM(C36:D36)</f>
        <v>0</v>
      </c>
      <c r="F36" s="444"/>
      <c r="G36" s="445"/>
      <c r="H36" s="445"/>
      <c r="I36" s="514"/>
      <c r="J36" s="17"/>
      <c r="K36" s="45" t="str">
        <f>"Dez. "&amp;$I$22</f>
        <v>Dez. </v>
      </c>
      <c r="L36" s="9"/>
      <c r="M36" s="99"/>
      <c r="N36" s="20"/>
      <c r="O36" s="17"/>
      <c r="P36" s="14"/>
      <c r="Q36" s="33" t="str">
        <f>"Dez. "&amp;$I$22</f>
        <v>Dez. </v>
      </c>
      <c r="R36" s="126">
        <f t="shared" si="1"/>
      </c>
      <c r="S36" s="126">
        <f t="shared" si="2"/>
      </c>
      <c r="T36" s="40">
        <f t="shared" si="3"/>
        <v>0</v>
      </c>
      <c r="U36" s="444"/>
      <c r="V36" s="445"/>
      <c r="W36" s="445"/>
      <c r="X36" s="590"/>
      <c r="Y36" s="17"/>
      <c r="Z36" s="45" t="str">
        <f>"Dez. "&amp;$I$22</f>
        <v>Dez. </v>
      </c>
      <c r="AA36" s="127">
        <f t="shared" si="4"/>
      </c>
      <c r="AB36" s="128">
        <f t="shared" si="4"/>
      </c>
      <c r="AC36" s="20"/>
    </row>
    <row r="37" spans="1:29" ht="18" customHeight="1" thickBot="1">
      <c r="A37" s="14"/>
      <c r="B37" s="34" t="s">
        <v>15</v>
      </c>
      <c r="C37" s="42">
        <f>SUM(C25:C36)</f>
        <v>0</v>
      </c>
      <c r="D37" s="42">
        <f>SUM(D25:D36)</f>
        <v>0</v>
      </c>
      <c r="E37" s="41">
        <f>SUM(E25:E36)</f>
        <v>0</v>
      </c>
      <c r="F37" s="58"/>
      <c r="G37" s="59"/>
      <c r="H37" s="60"/>
      <c r="I37" s="93">
        <f>SUM(I25:I36)</f>
        <v>0</v>
      </c>
      <c r="J37" s="27"/>
      <c r="K37" s="34" t="s">
        <v>17</v>
      </c>
      <c r="L37" s="46">
        <f>SUM(L25:L36)</f>
        <v>0</v>
      </c>
      <c r="M37" s="100">
        <f>SUM(M25:M36)</f>
        <v>0</v>
      </c>
      <c r="N37" s="20"/>
      <c r="O37" s="17"/>
      <c r="P37" s="14"/>
      <c r="Q37" s="34" t="s">
        <v>15</v>
      </c>
      <c r="R37" s="129">
        <f>SUM(R25:R36)</f>
        <v>0</v>
      </c>
      <c r="S37" s="129">
        <f>SUM(S25:S36)</f>
        <v>0</v>
      </c>
      <c r="T37" s="133">
        <f>SUM(T25:T36)</f>
        <v>0</v>
      </c>
      <c r="U37" s="58"/>
      <c r="V37" s="59"/>
      <c r="W37" s="60"/>
      <c r="X37" s="132">
        <f>SUM(X25:X36)</f>
        <v>0</v>
      </c>
      <c r="Y37" s="27"/>
      <c r="Z37" s="34" t="s">
        <v>17</v>
      </c>
      <c r="AA37" s="130">
        <f>SUM(AA25:AA36)</f>
        <v>0</v>
      </c>
      <c r="AB37" s="131">
        <f>SUM(AB25:AB36)</f>
        <v>0</v>
      </c>
      <c r="AC37" s="20"/>
    </row>
    <row r="38" spans="1:29" ht="12.75" customHeight="1">
      <c r="A38" s="14"/>
      <c r="B38" s="47" t="s">
        <v>25</v>
      </c>
      <c r="C38" s="17"/>
      <c r="D38" s="17"/>
      <c r="E38" s="17"/>
      <c r="F38" s="27"/>
      <c r="G38" s="27"/>
      <c r="H38" s="27"/>
      <c r="I38" s="94"/>
      <c r="J38" s="27"/>
      <c r="K38" s="522" t="s">
        <v>27</v>
      </c>
      <c r="L38" s="523"/>
      <c r="M38" s="524"/>
      <c r="N38" s="20"/>
      <c r="O38" s="17"/>
      <c r="P38" s="14"/>
      <c r="Q38" s="47" t="s">
        <v>25</v>
      </c>
      <c r="R38" s="17"/>
      <c r="S38" s="17"/>
      <c r="T38" s="17"/>
      <c r="U38" s="27"/>
      <c r="V38" s="27"/>
      <c r="W38" s="27"/>
      <c r="X38" s="94"/>
      <c r="Y38" s="27"/>
      <c r="Z38" s="522" t="s">
        <v>27</v>
      </c>
      <c r="AA38" s="523"/>
      <c r="AB38" s="524"/>
      <c r="AC38" s="20"/>
    </row>
    <row r="39" spans="1:29" ht="12.75" thickBot="1">
      <c r="A39" s="14"/>
      <c r="B39" s="579" t="s">
        <v>31</v>
      </c>
      <c r="C39" s="580"/>
      <c r="D39" s="580"/>
      <c r="E39" s="580"/>
      <c r="F39" s="580"/>
      <c r="G39" s="580"/>
      <c r="H39" s="580"/>
      <c r="I39" s="581"/>
      <c r="J39" s="28"/>
      <c r="K39" s="525"/>
      <c r="L39" s="526"/>
      <c r="M39" s="527"/>
      <c r="N39" s="20"/>
      <c r="O39" s="17"/>
      <c r="P39" s="14"/>
      <c r="Q39" s="573" t="s">
        <v>31</v>
      </c>
      <c r="R39" s="574"/>
      <c r="S39" s="574"/>
      <c r="T39" s="574"/>
      <c r="U39" s="574"/>
      <c r="V39" s="574"/>
      <c r="W39" s="574"/>
      <c r="X39" s="575"/>
      <c r="Y39" s="28"/>
      <c r="Z39" s="525"/>
      <c r="AA39" s="526"/>
      <c r="AB39" s="527"/>
      <c r="AC39" s="20"/>
    </row>
    <row r="40" spans="1:29" ht="13.5" customHeight="1">
      <c r="A40" s="14"/>
      <c r="B40" s="496" t="s">
        <v>24</v>
      </c>
      <c r="C40" s="497"/>
      <c r="D40" s="557" t="s">
        <v>19</v>
      </c>
      <c r="E40" s="557"/>
      <c r="F40" s="557"/>
      <c r="G40" s="557"/>
      <c r="H40" s="102"/>
      <c r="I40" s="531">
        <f>E37+I37</f>
        <v>0</v>
      </c>
      <c r="J40" s="17"/>
      <c r="K40" s="576" t="s">
        <v>32</v>
      </c>
      <c r="L40" s="577"/>
      <c r="M40" s="578"/>
      <c r="N40" s="20"/>
      <c r="O40" s="17"/>
      <c r="P40" s="14"/>
      <c r="Q40" s="496" t="s">
        <v>24</v>
      </c>
      <c r="R40" s="497"/>
      <c r="S40" s="557" t="s">
        <v>19</v>
      </c>
      <c r="T40" s="557"/>
      <c r="U40" s="557"/>
      <c r="V40" s="557"/>
      <c r="W40" s="545">
        <f>T37+X37</f>
        <v>0</v>
      </c>
      <c r="X40" s="531"/>
      <c r="Y40" s="17"/>
      <c r="Z40" s="570" t="s">
        <v>32</v>
      </c>
      <c r="AA40" s="571"/>
      <c r="AB40" s="572"/>
      <c r="AC40" s="20"/>
    </row>
    <row r="41" spans="1:29" ht="12.75" customHeight="1" thickBot="1">
      <c r="A41" s="14"/>
      <c r="B41" s="498"/>
      <c r="C41" s="499"/>
      <c r="D41" s="558"/>
      <c r="E41" s="558"/>
      <c r="F41" s="558"/>
      <c r="G41" s="558"/>
      <c r="H41" s="103"/>
      <c r="I41" s="532"/>
      <c r="J41" s="89"/>
      <c r="K41" s="555" t="s">
        <v>29</v>
      </c>
      <c r="L41" s="48" t="s">
        <v>16</v>
      </c>
      <c r="M41" s="520">
        <f>IF(L37&gt;0,I40/L37,0)</f>
        <v>0</v>
      </c>
      <c r="N41" s="20"/>
      <c r="O41" s="17"/>
      <c r="P41" s="14"/>
      <c r="Q41" s="498"/>
      <c r="R41" s="499"/>
      <c r="S41" s="558"/>
      <c r="T41" s="558"/>
      <c r="U41" s="558"/>
      <c r="V41" s="558"/>
      <c r="W41" s="546"/>
      <c r="X41" s="532"/>
      <c r="Y41" s="89"/>
      <c r="Z41" s="555" t="s">
        <v>29</v>
      </c>
      <c r="AA41" s="48" t="s">
        <v>16</v>
      </c>
      <c r="AB41" s="520">
        <f>IF(AA37&gt;0,W40/AA37,0)</f>
        <v>0</v>
      </c>
      <c r="AC41" s="20"/>
    </row>
    <row r="42" spans="1:29" ht="13.5" customHeight="1" thickBot="1">
      <c r="A42" s="14"/>
      <c r="B42" s="61"/>
      <c r="C42" s="27"/>
      <c r="D42" s="27"/>
      <c r="E42" s="27"/>
      <c r="F42" s="27"/>
      <c r="G42" s="27"/>
      <c r="H42" s="27"/>
      <c r="I42" s="27"/>
      <c r="J42" s="519"/>
      <c r="K42" s="556"/>
      <c r="L42" s="141" t="s">
        <v>53</v>
      </c>
      <c r="M42" s="521"/>
      <c r="N42" s="20"/>
      <c r="O42" s="17"/>
      <c r="P42" s="14"/>
      <c r="Q42" s="62"/>
      <c r="R42" s="62"/>
      <c r="S42" s="62"/>
      <c r="T42" s="62"/>
      <c r="U42" s="62"/>
      <c r="V42" s="62"/>
      <c r="W42" s="62"/>
      <c r="X42" s="62"/>
      <c r="Y42" s="554"/>
      <c r="Z42" s="556"/>
      <c r="AA42" s="142" t="s">
        <v>53</v>
      </c>
      <c r="AB42" s="521"/>
      <c r="AC42" s="20"/>
    </row>
    <row r="43" spans="1:29" ht="21" customHeight="1" thickBot="1" thickTop="1">
      <c r="A43" s="14"/>
      <c r="B43" s="533" t="s">
        <v>49</v>
      </c>
      <c r="C43" s="534"/>
      <c r="D43" s="534"/>
      <c r="E43" s="534"/>
      <c r="F43" s="534"/>
      <c r="G43" s="534"/>
      <c r="H43" s="534"/>
      <c r="I43" s="535"/>
      <c r="J43" s="519"/>
      <c r="K43" s="63" t="s">
        <v>30</v>
      </c>
      <c r="L43" s="64"/>
      <c r="M43" s="101"/>
      <c r="N43" s="20"/>
      <c r="O43" s="17"/>
      <c r="P43" s="14"/>
      <c r="Q43" s="65" t="s">
        <v>36</v>
      </c>
      <c r="R43" s="62"/>
      <c r="S43" s="62"/>
      <c r="T43" s="62"/>
      <c r="U43" s="62"/>
      <c r="V43" s="62"/>
      <c r="W43" s="62"/>
      <c r="X43" s="62"/>
      <c r="Y43" s="554"/>
      <c r="Z43" s="63" t="s">
        <v>30</v>
      </c>
      <c r="AA43" s="64"/>
      <c r="AB43" s="101"/>
      <c r="AC43" s="20"/>
    </row>
    <row r="44" spans="1:29" ht="15" customHeight="1" thickTop="1">
      <c r="A44" s="14"/>
      <c r="B44" s="536"/>
      <c r="C44" s="537"/>
      <c r="D44" s="537"/>
      <c r="E44" s="537"/>
      <c r="F44" s="537"/>
      <c r="G44" s="537"/>
      <c r="H44" s="537"/>
      <c r="I44" s="538"/>
      <c r="J44" s="519"/>
      <c r="K44" s="496" t="s">
        <v>26</v>
      </c>
      <c r="L44" s="497"/>
      <c r="M44" s="547">
        <f>M41*M37</f>
        <v>0</v>
      </c>
      <c r="N44" s="20"/>
      <c r="O44" s="17"/>
      <c r="P44" s="14"/>
      <c r="Q44" s="559"/>
      <c r="R44" s="560"/>
      <c r="S44" s="560"/>
      <c r="T44" s="560"/>
      <c r="U44" s="560"/>
      <c r="V44" s="560"/>
      <c r="W44" s="560"/>
      <c r="X44" s="561"/>
      <c r="Y44" s="554"/>
      <c r="Z44" s="496" t="s">
        <v>26</v>
      </c>
      <c r="AA44" s="497"/>
      <c r="AB44" s="547">
        <f>AB41*AB37</f>
        <v>0</v>
      </c>
      <c r="AC44" s="20"/>
    </row>
    <row r="45" spans="1:29" ht="18" customHeight="1" thickBot="1">
      <c r="A45" s="14"/>
      <c r="B45" s="134" t="s">
        <v>77</v>
      </c>
      <c r="C45" s="119"/>
      <c r="D45" s="119"/>
      <c r="E45" s="119"/>
      <c r="F45" s="120"/>
      <c r="G45" s="111"/>
      <c r="H45" s="112"/>
      <c r="I45" s="113">
        <f>IF(L37&gt;0,M44,I40)</f>
        <v>0</v>
      </c>
      <c r="J45" s="519"/>
      <c r="K45" s="498"/>
      <c r="L45" s="499"/>
      <c r="M45" s="548"/>
      <c r="N45" s="20"/>
      <c r="O45" s="17"/>
      <c r="P45" s="14"/>
      <c r="Q45" s="562"/>
      <c r="R45" s="563"/>
      <c r="S45" s="563"/>
      <c r="T45" s="563"/>
      <c r="U45" s="563"/>
      <c r="V45" s="563"/>
      <c r="W45" s="563"/>
      <c r="X45" s="564"/>
      <c r="Y45" s="554"/>
      <c r="Z45" s="498"/>
      <c r="AA45" s="499"/>
      <c r="AB45" s="548"/>
      <c r="AC45" s="20"/>
    </row>
    <row r="46" spans="1:29" ht="14.25" customHeight="1">
      <c r="A46" s="14"/>
      <c r="B46" s="340"/>
      <c r="C46" s="341"/>
      <c r="D46" s="341"/>
      <c r="E46" s="341"/>
      <c r="F46" s="341"/>
      <c r="G46" s="341"/>
      <c r="H46" s="341"/>
      <c r="I46" s="342"/>
      <c r="J46" s="27"/>
      <c r="K46" s="87"/>
      <c r="L46" s="87"/>
      <c r="M46" s="87"/>
      <c r="N46" s="73"/>
      <c r="O46" s="359"/>
      <c r="P46" s="14"/>
      <c r="Q46" s="562"/>
      <c r="R46" s="563"/>
      <c r="S46" s="563"/>
      <c r="T46" s="563"/>
      <c r="U46" s="563"/>
      <c r="V46" s="563"/>
      <c r="W46" s="563"/>
      <c r="X46" s="564"/>
      <c r="Y46" s="62"/>
      <c r="Z46" s="570" t="s">
        <v>34</v>
      </c>
      <c r="AA46" s="571"/>
      <c r="AB46" s="572"/>
      <c r="AC46" s="54"/>
    </row>
    <row r="47" spans="1:29" ht="15" customHeight="1">
      <c r="A47" s="14"/>
      <c r="B47" s="17"/>
      <c r="C47" s="17"/>
      <c r="D47" s="17"/>
      <c r="E47" s="17"/>
      <c r="F47" s="17"/>
      <c r="G47" s="17"/>
      <c r="H47" s="17"/>
      <c r="I47" s="17"/>
      <c r="J47" s="17"/>
      <c r="K47" s="17"/>
      <c r="L47" s="17"/>
      <c r="M47" s="17"/>
      <c r="N47" s="20"/>
      <c r="O47" s="17"/>
      <c r="P47" s="14"/>
      <c r="Q47" s="562"/>
      <c r="R47" s="563"/>
      <c r="S47" s="563"/>
      <c r="T47" s="563"/>
      <c r="U47" s="563"/>
      <c r="V47" s="563"/>
      <c r="W47" s="563"/>
      <c r="X47" s="564"/>
      <c r="Y47" s="62"/>
      <c r="Z47" s="570" t="s">
        <v>33</v>
      </c>
      <c r="AA47" s="571"/>
      <c r="AB47" s="572"/>
      <c r="AC47" s="54"/>
    </row>
    <row r="48" spans="1:29" ht="15" customHeight="1">
      <c r="A48" s="14"/>
      <c r="B48" s="17"/>
      <c r="C48" s="17"/>
      <c r="D48" s="17"/>
      <c r="E48" s="17"/>
      <c r="F48" s="17"/>
      <c r="G48" s="17"/>
      <c r="H48" s="17"/>
      <c r="I48" s="17"/>
      <c r="J48" s="17"/>
      <c r="K48" s="17"/>
      <c r="L48" s="17"/>
      <c r="M48" s="17"/>
      <c r="N48" s="20"/>
      <c r="O48" s="17"/>
      <c r="P48" s="14"/>
      <c r="Q48" s="562"/>
      <c r="R48" s="563"/>
      <c r="S48" s="563"/>
      <c r="T48" s="563"/>
      <c r="U48" s="563"/>
      <c r="V48" s="563"/>
      <c r="W48" s="563"/>
      <c r="X48" s="564"/>
      <c r="Y48" s="62"/>
      <c r="Z48" s="552" t="s">
        <v>29</v>
      </c>
      <c r="AA48" s="585">
        <f>IF(AND(Y19&lt;&gt;"",M62="JA"),M63,0)</f>
        <v>0</v>
      </c>
      <c r="AB48" s="105"/>
      <c r="AC48" s="54"/>
    </row>
    <row r="49" spans="1:29" ht="6" customHeight="1">
      <c r="A49" s="14"/>
      <c r="B49" s="17"/>
      <c r="C49" s="17"/>
      <c r="D49" s="17"/>
      <c r="E49" s="17"/>
      <c r="F49" s="17"/>
      <c r="G49" s="17"/>
      <c r="H49" s="17"/>
      <c r="I49" s="17"/>
      <c r="J49" s="17"/>
      <c r="K49" s="17"/>
      <c r="L49" s="17"/>
      <c r="M49" s="17"/>
      <c r="N49" s="20"/>
      <c r="O49" s="17"/>
      <c r="P49" s="14"/>
      <c r="Q49" s="562"/>
      <c r="R49" s="563"/>
      <c r="S49" s="563"/>
      <c r="T49" s="563"/>
      <c r="U49" s="563"/>
      <c r="V49" s="563"/>
      <c r="W49" s="563"/>
      <c r="X49" s="564"/>
      <c r="Y49" s="62"/>
      <c r="Z49" s="553"/>
      <c r="AA49" s="586"/>
      <c r="AB49" s="106"/>
      <c r="AC49" s="54"/>
    </row>
    <row r="50" spans="1:29" ht="15" customHeight="1" thickBot="1">
      <c r="A50" s="14"/>
      <c r="B50" s="17"/>
      <c r="C50" s="17"/>
      <c r="D50" s="17"/>
      <c r="E50" s="17"/>
      <c r="F50" s="17"/>
      <c r="G50" s="17"/>
      <c r="H50" s="17"/>
      <c r="I50" s="17"/>
      <c r="J50" s="17"/>
      <c r="K50" s="17"/>
      <c r="L50" s="17"/>
      <c r="M50" s="17"/>
      <c r="N50" s="20"/>
      <c r="O50" s="17"/>
      <c r="P50" s="14"/>
      <c r="Q50" s="562"/>
      <c r="R50" s="563"/>
      <c r="S50" s="563"/>
      <c r="T50" s="563"/>
      <c r="U50" s="563"/>
      <c r="V50" s="563"/>
      <c r="W50" s="563"/>
      <c r="X50" s="564"/>
      <c r="Y50" s="62"/>
      <c r="Z50" s="549" t="s">
        <v>54</v>
      </c>
      <c r="AA50" s="550"/>
      <c r="AB50" s="551"/>
      <c r="AC50" s="54"/>
    </row>
    <row r="51" spans="1:29" ht="15" customHeight="1">
      <c r="A51" s="14"/>
      <c r="B51" s="17"/>
      <c r="C51" s="17"/>
      <c r="D51" s="17"/>
      <c r="E51" s="17"/>
      <c r="F51" s="17"/>
      <c r="G51" s="17"/>
      <c r="H51" s="17"/>
      <c r="I51" s="17"/>
      <c r="J51" s="17"/>
      <c r="K51" s="17"/>
      <c r="L51" s="17"/>
      <c r="M51" s="17"/>
      <c r="N51" s="20"/>
      <c r="O51" s="17"/>
      <c r="P51" s="14"/>
      <c r="Q51" s="562"/>
      <c r="R51" s="563"/>
      <c r="S51" s="563"/>
      <c r="T51" s="563"/>
      <c r="U51" s="563"/>
      <c r="V51" s="563"/>
      <c r="W51" s="563"/>
      <c r="X51" s="564"/>
      <c r="Y51" s="62"/>
      <c r="Z51" s="496" t="s">
        <v>26</v>
      </c>
      <c r="AA51" s="497"/>
      <c r="AB51" s="547">
        <f>AA48*AB37</f>
        <v>0</v>
      </c>
      <c r="AC51" s="54"/>
    </row>
    <row r="52" spans="1:29" ht="15" customHeight="1" thickBot="1">
      <c r="A52" s="14"/>
      <c r="B52" s="17"/>
      <c r="C52" s="17"/>
      <c r="D52" s="17"/>
      <c r="E52" s="17"/>
      <c r="F52" s="17"/>
      <c r="G52" s="17"/>
      <c r="H52" s="17"/>
      <c r="I52" s="17"/>
      <c r="J52" s="17"/>
      <c r="K52" s="17"/>
      <c r="L52" s="17"/>
      <c r="M52" s="17"/>
      <c r="N52" s="20"/>
      <c r="O52" s="17"/>
      <c r="P52" s="14"/>
      <c r="Q52" s="562"/>
      <c r="R52" s="563"/>
      <c r="S52" s="563"/>
      <c r="T52" s="563"/>
      <c r="U52" s="563"/>
      <c r="V52" s="563"/>
      <c r="W52" s="563"/>
      <c r="X52" s="564"/>
      <c r="Y52" s="62"/>
      <c r="Z52" s="498"/>
      <c r="AA52" s="499"/>
      <c r="AB52" s="548"/>
      <c r="AC52" s="54"/>
    </row>
    <row r="53" spans="1:29" ht="15" customHeight="1">
      <c r="A53" s="14"/>
      <c r="B53" s="17"/>
      <c r="C53" s="17"/>
      <c r="D53" s="17"/>
      <c r="E53" s="17"/>
      <c r="F53" s="17"/>
      <c r="G53" s="17"/>
      <c r="H53" s="17"/>
      <c r="I53" s="17"/>
      <c r="J53" s="17"/>
      <c r="K53" s="17"/>
      <c r="L53" s="17"/>
      <c r="M53" s="17"/>
      <c r="N53" s="20"/>
      <c r="O53" s="17"/>
      <c r="P53" s="14"/>
      <c r="Q53" s="562"/>
      <c r="R53" s="563"/>
      <c r="S53" s="563"/>
      <c r="T53" s="563"/>
      <c r="U53" s="563"/>
      <c r="V53" s="563"/>
      <c r="W53" s="563"/>
      <c r="X53" s="564"/>
      <c r="Y53" s="62"/>
      <c r="Z53" s="17"/>
      <c r="AA53" s="66"/>
      <c r="AB53" s="66"/>
      <c r="AC53" s="54"/>
    </row>
    <row r="54" spans="1:29" ht="31.5" customHeight="1">
      <c r="A54" s="14"/>
      <c r="B54" s="17"/>
      <c r="C54" s="17"/>
      <c r="D54" s="17"/>
      <c r="E54" s="17"/>
      <c r="F54" s="17"/>
      <c r="G54" s="17"/>
      <c r="H54" s="17"/>
      <c r="I54" s="17"/>
      <c r="J54" s="17"/>
      <c r="K54" s="17"/>
      <c r="L54" s="17"/>
      <c r="M54" s="17"/>
      <c r="N54" s="20"/>
      <c r="O54" s="17"/>
      <c r="P54" s="591"/>
      <c r="Q54" s="562"/>
      <c r="R54" s="563"/>
      <c r="S54" s="563"/>
      <c r="T54" s="563"/>
      <c r="U54" s="563"/>
      <c r="V54" s="563"/>
      <c r="W54" s="563"/>
      <c r="X54" s="564"/>
      <c r="Y54" s="62"/>
      <c r="Z54" s="17"/>
      <c r="AA54" s="17"/>
      <c r="AB54" s="17"/>
      <c r="AC54" s="54"/>
    </row>
    <row r="55" spans="1:29" ht="15" customHeight="1">
      <c r="A55" s="14"/>
      <c r="B55" s="17"/>
      <c r="C55" s="17"/>
      <c r="D55" s="17"/>
      <c r="E55" s="17"/>
      <c r="F55" s="17"/>
      <c r="G55" s="17"/>
      <c r="H55" s="17"/>
      <c r="I55" s="17"/>
      <c r="J55" s="17"/>
      <c r="K55" s="17"/>
      <c r="L55" s="17"/>
      <c r="M55" s="17"/>
      <c r="N55" s="20"/>
      <c r="O55" s="17"/>
      <c r="P55" s="592"/>
      <c r="Q55" s="562"/>
      <c r="R55" s="563"/>
      <c r="S55" s="563"/>
      <c r="T55" s="563"/>
      <c r="U55" s="563"/>
      <c r="V55" s="563"/>
      <c r="W55" s="563"/>
      <c r="X55" s="564"/>
      <c r="Y55" s="62"/>
      <c r="Z55" s="17"/>
      <c r="AA55" s="17"/>
      <c r="AB55" s="17"/>
      <c r="AC55" s="54"/>
    </row>
    <row r="56" spans="1:29" ht="18.75" customHeight="1">
      <c r="A56" s="14"/>
      <c r="B56" s="17"/>
      <c r="C56" s="17"/>
      <c r="D56" s="17"/>
      <c r="E56" s="17"/>
      <c r="F56" s="17"/>
      <c r="G56" s="17"/>
      <c r="H56" s="17"/>
      <c r="I56" s="17"/>
      <c r="J56" s="17"/>
      <c r="K56" s="17"/>
      <c r="L56" s="17"/>
      <c r="M56" s="17"/>
      <c r="N56" s="20"/>
      <c r="O56" s="17"/>
      <c r="P56" s="592"/>
      <c r="Q56" s="562"/>
      <c r="R56" s="563"/>
      <c r="S56" s="563"/>
      <c r="T56" s="563"/>
      <c r="U56" s="563"/>
      <c r="V56" s="563"/>
      <c r="W56" s="563"/>
      <c r="X56" s="564"/>
      <c r="Y56" s="62"/>
      <c r="Z56" s="17"/>
      <c r="AA56" s="17"/>
      <c r="AB56" s="17"/>
      <c r="AC56" s="54"/>
    </row>
    <row r="57" spans="1:29" ht="18.75" customHeight="1">
      <c r="A57" s="14"/>
      <c r="B57" s="17"/>
      <c r="C57" s="17"/>
      <c r="D57" s="17"/>
      <c r="E57" s="17"/>
      <c r="F57" s="17"/>
      <c r="G57" s="17"/>
      <c r="H57" s="17"/>
      <c r="I57" s="17"/>
      <c r="J57" s="17"/>
      <c r="K57" s="17"/>
      <c r="L57" s="17"/>
      <c r="M57" s="17"/>
      <c r="N57" s="20"/>
      <c r="O57" s="17"/>
      <c r="P57" s="592"/>
      <c r="Q57" s="562"/>
      <c r="R57" s="563"/>
      <c r="S57" s="563"/>
      <c r="T57" s="563"/>
      <c r="U57" s="563"/>
      <c r="V57" s="563"/>
      <c r="W57" s="563"/>
      <c r="X57" s="564"/>
      <c r="Y57" s="62"/>
      <c r="Z57" s="17"/>
      <c r="AA57" s="17"/>
      <c r="AB57" s="17"/>
      <c r="AC57" s="54"/>
    </row>
    <row r="58" spans="1:29" ht="18.75" customHeight="1" thickBot="1">
      <c r="A58" s="14"/>
      <c r="B58" s="17"/>
      <c r="C58" s="17"/>
      <c r="D58" s="17"/>
      <c r="E58" s="17"/>
      <c r="F58" s="17"/>
      <c r="G58" s="17"/>
      <c r="H58" s="17"/>
      <c r="I58" s="17"/>
      <c r="J58" s="17"/>
      <c r="K58" s="17"/>
      <c r="L58" s="17"/>
      <c r="M58" s="17"/>
      <c r="N58" s="20"/>
      <c r="O58" s="17"/>
      <c r="P58" s="592"/>
      <c r="Q58" s="562"/>
      <c r="R58" s="563"/>
      <c r="S58" s="563"/>
      <c r="T58" s="563"/>
      <c r="U58" s="563"/>
      <c r="V58" s="563"/>
      <c r="W58" s="563"/>
      <c r="X58" s="564"/>
      <c r="Y58" s="62"/>
      <c r="Z58" s="17"/>
      <c r="AA58" s="17"/>
      <c r="AB58" s="17"/>
      <c r="AC58" s="54"/>
    </row>
    <row r="59" spans="1:29" ht="18.75" customHeight="1" thickTop="1">
      <c r="A59" s="14"/>
      <c r="B59" s="17"/>
      <c r="C59" s="17"/>
      <c r="D59" s="17"/>
      <c r="E59" s="17"/>
      <c r="F59" s="17"/>
      <c r="G59" s="17"/>
      <c r="H59" s="17"/>
      <c r="I59" s="17"/>
      <c r="J59" s="17"/>
      <c r="K59" s="17"/>
      <c r="L59" s="17"/>
      <c r="M59" s="17"/>
      <c r="N59" s="20"/>
      <c r="O59" s="17"/>
      <c r="P59" s="592"/>
      <c r="Q59" s="562"/>
      <c r="R59" s="563"/>
      <c r="S59" s="563"/>
      <c r="T59" s="563"/>
      <c r="U59" s="563"/>
      <c r="V59" s="563"/>
      <c r="W59" s="563"/>
      <c r="X59" s="564"/>
      <c r="Y59" s="27"/>
      <c r="Z59" s="539" t="s">
        <v>48</v>
      </c>
      <c r="AA59" s="540"/>
      <c r="AB59" s="541"/>
      <c r="AC59" s="54"/>
    </row>
    <row r="60" spans="1:29" s="1" customFormat="1" ht="6" customHeight="1">
      <c r="A60" s="14"/>
      <c r="B60" s="17"/>
      <c r="C60" s="17"/>
      <c r="D60" s="17"/>
      <c r="E60" s="17"/>
      <c r="F60" s="17"/>
      <c r="G60" s="17"/>
      <c r="H60" s="17"/>
      <c r="I60" s="17"/>
      <c r="J60" s="17"/>
      <c r="K60" s="17"/>
      <c r="L60" s="17"/>
      <c r="M60" s="17"/>
      <c r="N60" s="20"/>
      <c r="O60" s="17"/>
      <c r="P60" s="592"/>
      <c r="Q60" s="562"/>
      <c r="R60" s="563"/>
      <c r="S60" s="563"/>
      <c r="T60" s="563"/>
      <c r="U60" s="563"/>
      <c r="V60" s="563"/>
      <c r="W60" s="563"/>
      <c r="X60" s="564"/>
      <c r="Y60" s="27"/>
      <c r="Z60" s="542"/>
      <c r="AA60" s="543"/>
      <c r="AB60" s="544"/>
      <c r="AC60" s="54"/>
    </row>
    <row r="61" spans="1:29" s="1" customFormat="1" ht="24" customHeight="1">
      <c r="A61" s="14"/>
      <c r="B61" s="17"/>
      <c r="C61" s="17"/>
      <c r="D61" s="17"/>
      <c r="E61" s="17"/>
      <c r="F61" s="17"/>
      <c r="G61" s="17"/>
      <c r="H61" s="17"/>
      <c r="I61" s="17"/>
      <c r="J61" s="17"/>
      <c r="K61" s="17"/>
      <c r="L61" s="17"/>
      <c r="M61" s="17"/>
      <c r="N61" s="20"/>
      <c r="O61" s="17"/>
      <c r="P61" s="592"/>
      <c r="Q61" s="565"/>
      <c r="R61" s="566"/>
      <c r="S61" s="566"/>
      <c r="T61" s="566"/>
      <c r="U61" s="566"/>
      <c r="V61" s="566"/>
      <c r="W61" s="566"/>
      <c r="X61" s="567"/>
      <c r="Y61" s="27"/>
      <c r="Z61" s="107" t="s">
        <v>35</v>
      </c>
      <c r="AA61" s="108"/>
      <c r="AB61" s="109">
        <f>IF(AND($Y$19&lt;&gt;"",AB51&gt;0,AA48&lt;=AB41),AB51,IF(AND($Y$19&lt;&gt;"",AB51&gt;0,AA48&gt;AB41),AB44,IF(AND($Y$19&lt;&gt;"",AB51=0,AB44&gt;0),AB44,IF(AND($Y$19&lt;&gt;"",AB51=0,AB44=0),W40,""))))</f>
      </c>
      <c r="AC61" s="54"/>
    </row>
    <row r="62" spans="1:29" s="1" customFormat="1" ht="24" customHeight="1">
      <c r="A62" s="14"/>
      <c r="B62" s="17"/>
      <c r="C62" s="17"/>
      <c r="D62" s="17"/>
      <c r="E62" s="17"/>
      <c r="F62" s="17"/>
      <c r="G62" s="17"/>
      <c r="H62" s="17"/>
      <c r="I62" s="17"/>
      <c r="J62" s="17"/>
      <c r="K62" s="17"/>
      <c r="L62" s="17"/>
      <c r="M62" s="17"/>
      <c r="N62" s="20"/>
      <c r="O62" s="17"/>
      <c r="P62" s="56"/>
      <c r="Q62" s="27"/>
      <c r="R62" s="27"/>
      <c r="S62" s="27"/>
      <c r="T62" s="27"/>
      <c r="U62" s="27"/>
      <c r="V62" s="27"/>
      <c r="W62" s="27"/>
      <c r="X62" s="27"/>
      <c r="Y62" s="27"/>
      <c r="Z62" s="17"/>
      <c r="AA62" s="67"/>
      <c r="AB62" s="17"/>
      <c r="AC62" s="54"/>
    </row>
    <row r="63" spans="1:29" s="1" customFormat="1" ht="24" customHeight="1">
      <c r="A63" s="363"/>
      <c r="B63" s="351"/>
      <c r="C63" s="351"/>
      <c r="D63" s="351"/>
      <c r="E63" s="351"/>
      <c r="F63" s="351"/>
      <c r="G63" s="351"/>
      <c r="H63" s="351"/>
      <c r="I63" s="351"/>
      <c r="J63" s="351"/>
      <c r="K63" s="351"/>
      <c r="L63" s="351"/>
      <c r="M63" s="351"/>
      <c r="N63" s="352"/>
      <c r="O63" s="351"/>
      <c r="P63" s="69"/>
      <c r="Q63" s="70"/>
      <c r="R63" s="70"/>
      <c r="S63" s="70"/>
      <c r="T63" s="70"/>
      <c r="U63" s="70"/>
      <c r="V63" s="70"/>
      <c r="W63" s="70"/>
      <c r="X63" s="70"/>
      <c r="Y63" s="70"/>
      <c r="Z63" s="70"/>
      <c r="AA63" s="70"/>
      <c r="AB63" s="70"/>
      <c r="AC63" s="71"/>
    </row>
    <row r="64" spans="1:29" s="1" customFormat="1" ht="24" customHeight="1">
      <c r="A64" s="362"/>
      <c r="Q64" s="2"/>
      <c r="R64" s="2"/>
      <c r="S64" s="2"/>
      <c r="T64" s="2"/>
      <c r="U64" s="2"/>
      <c r="V64" s="2"/>
      <c r="W64" s="2"/>
      <c r="X64" s="2"/>
      <c r="Y64" s="2"/>
      <c r="Z64" s="2"/>
      <c r="AA64" s="2"/>
      <c r="AB64" s="2"/>
      <c r="AC64" s="2"/>
    </row>
    <row r="65" spans="1:29" s="1" customFormat="1" ht="6" customHeight="1">
      <c r="A65" s="362"/>
      <c r="Q65" s="2"/>
      <c r="R65" s="2"/>
      <c r="S65" s="2"/>
      <c r="T65" s="2"/>
      <c r="U65" s="2"/>
      <c r="V65" s="2"/>
      <c r="W65" s="2"/>
      <c r="X65" s="2"/>
      <c r="Y65" s="2"/>
      <c r="Z65" s="2"/>
      <c r="AA65" s="2"/>
      <c r="AB65" s="2"/>
      <c r="AC65" s="2"/>
    </row>
    <row r="66" s="1" customFormat="1" ht="30" customHeight="1"/>
    <row r="67" s="1" customFormat="1" ht="12"/>
    <row r="68" s="1" customFormat="1" ht="12"/>
    <row r="69" s="1" customFormat="1" ht="33" customHeight="1">
      <c r="T69" s="88"/>
    </row>
    <row r="70" s="1" customFormat="1" ht="12"/>
    <row r="71" s="1" customFormat="1" ht="12"/>
    <row r="72" s="1" customFormat="1" ht="12"/>
    <row r="73" s="1" customFormat="1" ht="12"/>
    <row r="74" s="1" customFormat="1" ht="12"/>
    <row r="75" s="1" customFormat="1" ht="12"/>
    <row r="76" s="1" customFormat="1" ht="12"/>
    <row r="77" s="1" customFormat="1" ht="12"/>
    <row r="78" s="1" customFormat="1" ht="12"/>
    <row r="79" s="1" customFormat="1" ht="12"/>
    <row r="80" s="1" customFormat="1" ht="12"/>
    <row r="81" s="1" customFormat="1" ht="12.75" customHeight="1"/>
    <row r="82" s="1" customFormat="1" ht="13.5" customHeight="1"/>
    <row r="83" s="1" customFormat="1" ht="12"/>
    <row r="84" s="1" customFormat="1" ht="6" customHeight="1"/>
    <row r="85" s="1" customFormat="1" ht="13.5" customHeight="1"/>
    <row r="86" s="1" customFormat="1" ht="19.5" customHeight="1"/>
    <row r="87" s="1" customFormat="1" ht="18" customHeight="1"/>
    <row r="88" s="1" customFormat="1" ht="30" customHeight="1"/>
    <row r="89" s="1" customFormat="1" ht="15" customHeight="1"/>
    <row r="90" s="1" customFormat="1" ht="12"/>
    <row r="91" s="1" customFormat="1" ht="12"/>
    <row r="92" s="1" customFormat="1" ht="12"/>
    <row r="93" s="1" customFormat="1" ht="12"/>
    <row r="94" s="1" customFormat="1" ht="12"/>
    <row r="95" s="1" customFormat="1" ht="12"/>
    <row r="96" s="1" customFormat="1" ht="12"/>
    <row r="97" s="1" customFormat="1" ht="12"/>
    <row r="98" s="1" customFormat="1" ht="12"/>
    <row r="99" s="1" customFormat="1" ht="12"/>
    <row r="100" s="1" customFormat="1" ht="12"/>
    <row r="101" s="1" customFormat="1" ht="12"/>
    <row r="102" s="1" customFormat="1" ht="12"/>
    <row r="103" s="1" customFormat="1" ht="12.75" customHeight="1"/>
    <row r="104" s="1" customFormat="1" ht="13.5" customHeight="1"/>
    <row r="105" s="1" customFormat="1" ht="12"/>
    <row r="106" s="1" customFormat="1" ht="6" customHeight="1"/>
    <row r="107" s="1" customFormat="1" ht="15.75" customHeight="1"/>
    <row r="108" s="1" customFormat="1" ht="19.5" customHeight="1"/>
    <row r="109" s="1" customFormat="1" ht="18" customHeight="1"/>
    <row r="110" s="1" customFormat="1" ht="30" customHeight="1"/>
    <row r="111" s="1" customFormat="1" ht="12"/>
    <row r="112" s="1" customFormat="1" ht="12"/>
    <row r="113" s="1" customFormat="1" ht="12"/>
    <row r="114" s="1" customFormat="1" ht="12"/>
    <row r="115" s="1" customFormat="1" ht="12"/>
    <row r="116" s="1" customFormat="1" ht="12"/>
    <row r="117" s="1" customFormat="1" ht="12"/>
    <row r="118" s="1" customFormat="1" ht="12"/>
    <row r="119" s="1" customFormat="1" ht="12"/>
    <row r="120" s="1" customFormat="1" ht="12"/>
    <row r="121" s="1" customFormat="1" ht="12"/>
    <row r="122" s="1" customFormat="1" ht="12"/>
    <row r="123" s="1" customFormat="1" ht="12"/>
    <row r="124" s="1" customFormat="1" ht="12"/>
    <row r="125" s="1" customFormat="1" ht="12.75" customHeight="1"/>
    <row r="126" s="1" customFormat="1" ht="13.5" customHeight="1"/>
    <row r="127" s="1" customFormat="1" ht="12"/>
    <row r="128" s="1" customFormat="1" ht="6" customHeight="1"/>
    <row r="129" s="1" customFormat="1" ht="12.75" customHeight="1"/>
    <row r="130" s="1" customFormat="1" ht="19.5" customHeight="1"/>
    <row r="131" s="1" customFormat="1" ht="18" customHeight="1"/>
    <row r="132" s="1" customFormat="1" ht="30" customHeight="1"/>
    <row r="133" s="1" customFormat="1" ht="12"/>
    <row r="134" s="1" customFormat="1" ht="12"/>
    <row r="135" s="1" customFormat="1" ht="12"/>
    <row r="136" s="1" customFormat="1" ht="12"/>
    <row r="137" s="1" customFormat="1" ht="12"/>
    <row r="138" s="1" customFormat="1" ht="12"/>
    <row r="139" s="1" customFormat="1" ht="12"/>
    <row r="140" s="1" customFormat="1" ht="12"/>
    <row r="141" s="1" customFormat="1" ht="12"/>
    <row r="142" s="1" customFormat="1" ht="12"/>
    <row r="143" s="1" customFormat="1" ht="12"/>
    <row r="144" s="1" customFormat="1" ht="12"/>
    <row r="145" s="1" customFormat="1" ht="12"/>
    <row r="146" s="1" customFormat="1" ht="12"/>
    <row r="147" s="1" customFormat="1" ht="12.75" customHeight="1"/>
    <row r="148" s="1" customFormat="1" ht="13.5" customHeight="1"/>
    <row r="149" s="1" customFormat="1" ht="12"/>
    <row r="150" s="1" customFormat="1" ht="6" customHeight="1"/>
    <row r="151" s="1" customFormat="1" ht="12.75" customHeight="1"/>
    <row r="152" s="1" customFormat="1" ht="19.5" customHeight="1"/>
    <row r="153" s="1" customFormat="1" ht="18" customHeight="1"/>
    <row r="154" s="1" customFormat="1" ht="30" customHeight="1"/>
    <row r="155" s="1" customFormat="1" ht="12"/>
    <row r="156" s="1" customFormat="1" ht="12"/>
    <row r="157" s="1" customFormat="1" ht="12"/>
    <row r="158" s="1" customFormat="1" ht="12"/>
    <row r="159" s="1" customFormat="1" ht="12"/>
    <row r="160" s="1" customFormat="1" ht="12"/>
    <row r="161" s="1" customFormat="1" ht="12"/>
    <row r="162" s="1" customFormat="1" ht="12"/>
    <row r="163" s="1" customFormat="1" ht="12"/>
    <row r="164" s="1" customFormat="1" ht="12"/>
    <row r="165" s="1" customFormat="1" ht="12"/>
    <row r="166" s="1" customFormat="1" ht="12"/>
    <row r="167" s="1" customFormat="1" ht="12"/>
    <row r="168" s="1" customFormat="1" ht="12"/>
    <row r="169" s="1" customFormat="1" ht="12.75" customHeight="1"/>
    <row r="170" s="1" customFormat="1" ht="13.5" customHeight="1"/>
    <row r="171" s="1" customFormat="1" ht="12"/>
    <row r="172" s="1" customFormat="1" ht="6" customHeight="1"/>
    <row r="173" s="1" customFormat="1" ht="15.75" customHeight="1"/>
    <row r="174" s="1" customFormat="1" ht="19.5" customHeight="1"/>
    <row r="175" s="1" customFormat="1" ht="18" customHeight="1"/>
    <row r="176" s="1" customFormat="1" ht="30" customHeight="1"/>
    <row r="177" s="1" customFormat="1" ht="12"/>
    <row r="178" s="1" customFormat="1" ht="12"/>
    <row r="179" s="1" customFormat="1" ht="12"/>
    <row r="180" s="1" customFormat="1" ht="12"/>
    <row r="181" s="1" customFormat="1" ht="12"/>
    <row r="182" s="1" customFormat="1" ht="12"/>
    <row r="183" s="1" customFormat="1" ht="12"/>
    <row r="184" s="1" customFormat="1" ht="12"/>
    <row r="185" s="1" customFormat="1" ht="12"/>
    <row r="186" s="1" customFormat="1" ht="12"/>
    <row r="187" s="1" customFormat="1" ht="12"/>
    <row r="188" s="1" customFormat="1" ht="12"/>
    <row r="189" s="1" customFormat="1" ht="12"/>
    <row r="190" s="1" customFormat="1" ht="12"/>
    <row r="191" s="1" customFormat="1" ht="12.75" customHeight="1"/>
    <row r="192" s="1" customFormat="1" ht="13.5" customHeight="1"/>
    <row r="193" s="1" customFormat="1" ht="12"/>
    <row r="194" s="1" customFormat="1" ht="6" customHeight="1"/>
    <row r="195" s="1" customFormat="1" ht="12.75" customHeight="1"/>
    <row r="196" s="1" customFormat="1" ht="19.5" customHeight="1"/>
    <row r="197" s="1" customFormat="1" ht="18" customHeight="1"/>
    <row r="198" s="1" customFormat="1" ht="30" customHeight="1"/>
    <row r="199" s="1" customFormat="1" ht="12"/>
    <row r="200" s="1" customFormat="1" ht="12"/>
    <row r="201" s="1" customFormat="1" ht="12"/>
    <row r="202" s="1" customFormat="1" ht="12"/>
    <row r="203" s="1" customFormat="1" ht="12"/>
    <row r="204" s="1" customFormat="1" ht="12"/>
    <row r="205" s="1" customFormat="1" ht="12"/>
    <row r="206" s="1" customFormat="1" ht="12"/>
    <row r="207" s="1" customFormat="1" ht="12"/>
    <row r="208" s="1" customFormat="1" ht="12"/>
    <row r="209" s="1" customFormat="1" ht="12"/>
    <row r="210" s="1" customFormat="1" ht="12"/>
    <row r="211" s="1" customFormat="1" ht="12"/>
    <row r="212" s="1" customFormat="1" ht="12"/>
    <row r="213" s="1" customFormat="1" ht="12.75" customHeight="1"/>
    <row r="214" s="1" customFormat="1" ht="13.5" customHeight="1"/>
    <row r="215" s="1" customFormat="1" ht="12"/>
    <row r="216" s="1" customFormat="1" ht="6" customHeight="1"/>
    <row r="217" s="1" customFormat="1" ht="12.75" customHeight="1"/>
    <row r="218" s="1" customFormat="1" ht="19.5" customHeight="1"/>
    <row r="219" s="1" customFormat="1" ht="18" customHeight="1"/>
    <row r="220" s="1" customFormat="1" ht="30" customHeight="1"/>
    <row r="221" s="1" customFormat="1" ht="12"/>
    <row r="222" s="1" customFormat="1" ht="12"/>
    <row r="223" s="1" customFormat="1" ht="12"/>
    <row r="224" s="1" customFormat="1" ht="12"/>
    <row r="225" s="1" customFormat="1" ht="12"/>
    <row r="226" s="1" customFormat="1" ht="12"/>
    <row r="227" s="1" customFormat="1" ht="12"/>
    <row r="228" s="1" customFormat="1" ht="12"/>
    <row r="229" s="1" customFormat="1" ht="12"/>
    <row r="230" s="1" customFormat="1" ht="12"/>
    <row r="231" s="1" customFormat="1" ht="12"/>
    <row r="232" s="1" customFormat="1" ht="12"/>
    <row r="233" s="1" customFormat="1" ht="12"/>
    <row r="234" s="1" customFormat="1" ht="12"/>
    <row r="235" s="1" customFormat="1" ht="12.75" customHeight="1"/>
    <row r="236" s="1" customFormat="1" ht="13.5" customHeight="1"/>
    <row r="237" s="1" customFormat="1" ht="12"/>
    <row r="238" s="1" customFormat="1" ht="3" customHeight="1"/>
    <row r="239" s="1" customFormat="1" ht="15.75" customHeight="1"/>
    <row r="240" s="1" customFormat="1" ht="19.5" customHeight="1"/>
    <row r="241" s="1" customFormat="1" ht="18" customHeight="1"/>
    <row r="242" s="1" customFormat="1" ht="30" customHeight="1"/>
    <row r="243" s="1" customFormat="1" ht="12"/>
    <row r="244" s="1" customFormat="1" ht="12"/>
    <row r="245" s="1" customFormat="1" ht="12"/>
    <row r="246" s="1" customFormat="1" ht="12"/>
    <row r="247" s="1" customFormat="1" ht="12"/>
    <row r="248" s="1" customFormat="1" ht="12"/>
    <row r="249" s="1" customFormat="1" ht="12"/>
    <row r="250" s="1" customFormat="1" ht="12"/>
    <row r="251" s="1" customFormat="1" ht="12"/>
    <row r="252" s="1" customFormat="1" ht="12"/>
    <row r="253" s="1" customFormat="1" ht="12"/>
    <row r="254" s="1" customFormat="1" ht="12"/>
    <row r="255" s="1" customFormat="1" ht="12"/>
    <row r="256" s="1" customFormat="1" ht="12"/>
    <row r="257" s="1" customFormat="1" ht="12.75" customHeight="1"/>
    <row r="258" s="1" customFormat="1" ht="13.5" customHeight="1"/>
    <row r="259" s="1" customFormat="1" ht="12"/>
    <row r="260" s="1" customFormat="1" ht="6" customHeight="1"/>
    <row r="261" s="1" customFormat="1" ht="12.75" customHeight="1"/>
    <row r="262" s="1" customFormat="1" ht="19.5" customHeight="1"/>
    <row r="263" s="1" customFormat="1" ht="18" customHeight="1"/>
    <row r="264" s="1" customFormat="1" ht="30" customHeight="1"/>
    <row r="265" s="1" customFormat="1" ht="12"/>
    <row r="266" s="1" customFormat="1" ht="12"/>
    <row r="267" s="1" customFormat="1" ht="12"/>
    <row r="268" s="1" customFormat="1" ht="12"/>
    <row r="269" s="1" customFormat="1" ht="12"/>
    <row r="270" s="1" customFormat="1" ht="12"/>
    <row r="271" s="1" customFormat="1" ht="12"/>
    <row r="272" s="1" customFormat="1" ht="12"/>
    <row r="273" s="1" customFormat="1" ht="12"/>
    <row r="274" s="1" customFormat="1" ht="12"/>
    <row r="275" s="1" customFormat="1" ht="12"/>
    <row r="276" s="1" customFormat="1" ht="12"/>
    <row r="277" s="1" customFormat="1" ht="12"/>
    <row r="278" s="1" customFormat="1" ht="12"/>
    <row r="279" s="1" customFormat="1" ht="12.75" customHeight="1"/>
    <row r="280" s="1" customFormat="1" ht="13.5" customHeight="1"/>
    <row r="281" s="1" customFormat="1" ht="12"/>
    <row r="282" s="1" customFormat="1" ht="6" customHeight="1"/>
    <row r="283" s="1" customFormat="1" ht="12.75" customHeight="1"/>
    <row r="284" s="1" customFormat="1" ht="19.5" customHeight="1"/>
    <row r="285" s="1" customFormat="1" ht="18" customHeight="1"/>
    <row r="286" s="1" customFormat="1" ht="30" customHeight="1"/>
    <row r="287" s="1" customFormat="1" ht="12"/>
    <row r="288" s="1" customFormat="1" ht="12"/>
    <row r="289" s="1" customFormat="1" ht="12"/>
    <row r="290" s="1" customFormat="1" ht="12"/>
    <row r="291" s="1" customFormat="1" ht="12"/>
    <row r="292" s="1" customFormat="1" ht="12"/>
    <row r="293" s="1" customFormat="1" ht="12"/>
    <row r="294" s="1" customFormat="1" ht="12"/>
    <row r="295" s="1" customFormat="1" ht="12"/>
    <row r="296" s="1" customFormat="1" ht="12"/>
    <row r="297" s="1" customFormat="1" ht="12"/>
    <row r="298" s="1" customFormat="1" ht="12"/>
    <row r="299" s="1" customFormat="1" ht="12"/>
    <row r="300" s="1" customFormat="1" ht="12"/>
    <row r="301" s="1" customFormat="1" ht="12.75" customHeight="1"/>
    <row r="302" s="1" customFormat="1" ht="13.5" customHeight="1"/>
    <row r="303" s="1" customFormat="1" ht="12"/>
    <row r="304" s="1" customFormat="1" ht="6" customHeight="1"/>
    <row r="305" s="1" customFormat="1" ht="15.75" customHeight="1"/>
    <row r="306" s="1" customFormat="1" ht="19.5" customHeight="1"/>
    <row r="307" s="1" customFormat="1" ht="18" customHeight="1"/>
    <row r="308" s="1" customFormat="1" ht="30" customHeight="1"/>
    <row r="309" s="1" customFormat="1" ht="12"/>
    <row r="310" s="1" customFormat="1" ht="12"/>
    <row r="311" s="1" customFormat="1" ht="12"/>
    <row r="312" s="1" customFormat="1" ht="12"/>
    <row r="313" s="1" customFormat="1" ht="12"/>
    <row r="314" s="1" customFormat="1" ht="12"/>
    <row r="315" s="1" customFormat="1" ht="12"/>
    <row r="316" s="1" customFormat="1" ht="12"/>
    <row r="317" s="1" customFormat="1" ht="12"/>
    <row r="318" s="1" customFormat="1" ht="12"/>
    <row r="319" s="1" customFormat="1" ht="12"/>
    <row r="320" s="1" customFormat="1" ht="12"/>
    <row r="321" s="1" customFormat="1" ht="12"/>
    <row r="322" s="1" customFormat="1" ht="12"/>
    <row r="323" s="1" customFormat="1" ht="12.75" customHeight="1"/>
    <row r="324" s="1" customFormat="1" ht="13.5" customHeight="1"/>
    <row r="325" s="1" customFormat="1" ht="12"/>
    <row r="326" s="1" customFormat="1" ht="6" customHeight="1"/>
    <row r="327" s="1" customFormat="1" ht="12.75" customHeight="1"/>
    <row r="328" s="1" customFormat="1" ht="19.5" customHeight="1"/>
    <row r="329" s="1" customFormat="1" ht="18" customHeight="1"/>
    <row r="330" s="1" customFormat="1" ht="30" customHeight="1"/>
    <row r="331" s="1" customFormat="1" ht="12"/>
    <row r="332" s="1" customFormat="1" ht="12"/>
    <row r="333" s="1" customFormat="1" ht="12"/>
    <row r="334" s="1" customFormat="1" ht="12"/>
    <row r="335" s="1" customFormat="1" ht="12"/>
    <row r="336" s="1" customFormat="1" ht="12"/>
    <row r="337" s="1" customFormat="1" ht="12"/>
    <row r="338" s="1" customFormat="1" ht="12"/>
    <row r="339" s="1" customFormat="1" ht="12"/>
    <row r="340" s="1" customFormat="1" ht="12"/>
    <row r="341" s="1" customFormat="1" ht="12"/>
    <row r="342" s="1" customFormat="1" ht="12"/>
    <row r="343" s="1" customFormat="1" ht="12"/>
    <row r="344" s="1" customFormat="1" ht="12"/>
    <row r="345" s="1" customFormat="1" ht="12.75" customHeight="1"/>
    <row r="346" s="1" customFormat="1" ht="13.5" customHeight="1"/>
    <row r="347" s="1" customFormat="1" ht="12"/>
    <row r="348" s="1" customFormat="1" ht="27" customHeight="1"/>
    <row r="349" s="1" customFormat="1" ht="12"/>
    <row r="350" s="1" customFormat="1" ht="12"/>
    <row r="351" s="1" customFormat="1" ht="12"/>
    <row r="352" s="1" customFormat="1" ht="12"/>
    <row r="353" s="1" customFormat="1" ht="12"/>
    <row r="354" s="1" customFormat="1" ht="12"/>
    <row r="355" s="1" customFormat="1" ht="12"/>
    <row r="356" s="1" customFormat="1" ht="12">
      <c r="P356" s="3"/>
    </row>
    <row r="357" spans="14:16" s="1" customFormat="1" ht="12">
      <c r="N357" s="3"/>
      <c r="O357" s="3"/>
      <c r="P357" s="3"/>
    </row>
    <row r="358" spans="13:16" s="1" customFormat="1" ht="12">
      <c r="M358" s="3"/>
      <c r="N358" s="3"/>
      <c r="O358" s="3"/>
      <c r="P358" s="3"/>
    </row>
    <row r="359" spans="2:16" s="1" customFormat="1" ht="12">
      <c r="B359" s="3"/>
      <c r="C359" s="3"/>
      <c r="D359" s="3"/>
      <c r="E359" s="3"/>
      <c r="F359" s="3"/>
      <c r="G359" s="3"/>
      <c r="H359" s="3"/>
      <c r="I359" s="3"/>
      <c r="J359" s="3"/>
      <c r="K359" s="3"/>
      <c r="L359" s="3"/>
      <c r="M359" s="3"/>
      <c r="N359" s="3"/>
      <c r="O359" s="3"/>
      <c r="P359" s="3"/>
    </row>
    <row r="360" ht="12">
      <c r="A360" s="1"/>
    </row>
    <row r="361" ht="12">
      <c r="A361" s="1"/>
    </row>
    <row r="362" ht="12">
      <c r="A362" s="1"/>
    </row>
  </sheetData>
  <sheetProtection password="E98A" sheet="1"/>
  <protectedRanges>
    <protectedRange password="CC4B" sqref="T37" name="BruBezSu"/>
    <protectedRange password="CC4B" sqref="AA37:AB37" name="Bereich9"/>
    <protectedRange password="CC4B" sqref="Y19:AA19" name="Bearbeiter"/>
    <protectedRange password="CC4B" sqref="R22:W22" name="Besch?ftigter"/>
    <protectedRange password="CC4B" sqref="X22" name="AbreJahr"/>
    <protectedRange password="CC4B" sqref="R25:S36" name="LohnSZ"/>
    <protectedRange password="CC4B" sqref="X25:X36" name="LNK"/>
    <protectedRange password="CC4B" sqref="AA25:AB36" name="GAZuPAZ"/>
    <protectedRange password="CC4B" sqref="Q44:X61" name="Anmerkungen"/>
    <protectedRange password="CC4B" sqref="R37:S37 X37" name="LK_Summen"/>
  </protectedRanges>
  <mergeCells count="86">
    <mergeCell ref="A3:N3"/>
    <mergeCell ref="P3:AC3"/>
    <mergeCell ref="A4:N4"/>
    <mergeCell ref="P4:AC4"/>
    <mergeCell ref="F6:I6"/>
    <mergeCell ref="J6:K6"/>
    <mergeCell ref="U6:X6"/>
    <mergeCell ref="C8:K8"/>
    <mergeCell ref="R8:Z8"/>
    <mergeCell ref="C10:M10"/>
    <mergeCell ref="R10:AB10"/>
    <mergeCell ref="A12:L12"/>
    <mergeCell ref="P12:AA12"/>
    <mergeCell ref="K14:M14"/>
    <mergeCell ref="P14:Q14"/>
    <mergeCell ref="K15:M15"/>
    <mergeCell ref="K17:N17"/>
    <mergeCell ref="K19:N19"/>
    <mergeCell ref="Y19:AA19"/>
    <mergeCell ref="A20:I21"/>
    <mergeCell ref="K21:M22"/>
    <mergeCell ref="Z21:AB22"/>
    <mergeCell ref="C22:H22"/>
    <mergeCell ref="Q22:Q23"/>
    <mergeCell ref="R22:W23"/>
    <mergeCell ref="L23:M23"/>
    <mergeCell ref="AA23:AB23"/>
    <mergeCell ref="F24:I24"/>
    <mergeCell ref="U24:X24"/>
    <mergeCell ref="F25:H26"/>
    <mergeCell ref="I25:I26"/>
    <mergeCell ref="U25:W26"/>
    <mergeCell ref="X25:X26"/>
    <mergeCell ref="F27:H28"/>
    <mergeCell ref="I27:I28"/>
    <mergeCell ref="U27:W28"/>
    <mergeCell ref="X27:X28"/>
    <mergeCell ref="F29:H30"/>
    <mergeCell ref="I29:I30"/>
    <mergeCell ref="U29:W30"/>
    <mergeCell ref="X29:X30"/>
    <mergeCell ref="F31:H32"/>
    <mergeCell ref="I31:I32"/>
    <mergeCell ref="U31:W32"/>
    <mergeCell ref="X31:X32"/>
    <mergeCell ref="F33:H34"/>
    <mergeCell ref="I33:I34"/>
    <mergeCell ref="U33:W34"/>
    <mergeCell ref="X33:X34"/>
    <mergeCell ref="F35:H36"/>
    <mergeCell ref="I35:I36"/>
    <mergeCell ref="U35:W36"/>
    <mergeCell ref="X35:X36"/>
    <mergeCell ref="K38:M39"/>
    <mergeCell ref="Z38:AB39"/>
    <mergeCell ref="B39:I39"/>
    <mergeCell ref="Q39:X39"/>
    <mergeCell ref="B40:C41"/>
    <mergeCell ref="D40:G41"/>
    <mergeCell ref="I40:I41"/>
    <mergeCell ref="K40:M40"/>
    <mergeCell ref="Q40:R41"/>
    <mergeCell ref="S40:V41"/>
    <mergeCell ref="Z44:AA45"/>
    <mergeCell ref="AB44:AB45"/>
    <mergeCell ref="W40:X41"/>
    <mergeCell ref="Z40:AB40"/>
    <mergeCell ref="K41:K42"/>
    <mergeCell ref="M41:M42"/>
    <mergeCell ref="Z41:Z42"/>
    <mergeCell ref="AB41:AB42"/>
    <mergeCell ref="J42:J45"/>
    <mergeCell ref="Y42:Y45"/>
    <mergeCell ref="B43:I44"/>
    <mergeCell ref="K44:L45"/>
    <mergeCell ref="M44:M45"/>
    <mergeCell ref="Q44:X61"/>
    <mergeCell ref="P54:P61"/>
    <mergeCell ref="Z46:AB46"/>
    <mergeCell ref="Z47:AB47"/>
    <mergeCell ref="Z48:Z49"/>
    <mergeCell ref="AA48:AA49"/>
    <mergeCell ref="Z59:AB60"/>
    <mergeCell ref="AB51:AB52"/>
    <mergeCell ref="Z50:AB50"/>
    <mergeCell ref="Z51:AA52"/>
  </mergeCells>
  <dataValidations count="17">
    <dataValidation type="list" allowBlank="1" showInputMessage="1" showErrorMessage="1" sqref="Y19:AA19">
      <formula1>"Abteilung 17"</formula1>
    </dataValidation>
    <dataValidation allowBlank="1" showErrorMessage="1" prompt="Bitte, tragen Sie hier die geleistete Projekt-Arbeitszeit ein. &#10;Beachten Sie: Sie MÜSSEN über die Projekt-ArbeitsStunden detaillierte Aufzeichnungen vorlegen! &#10;Vergessen Sie dabei nicht auf die von Ihnen erstellte Auflistung der GAZ-MonatsSummen." sqref="M26:M36"/>
    <dataValidation allowBlank="1" showErrorMessage="1" prompt="Tragen Sie hier Sonderzahlungen ein, die die/der Beschäftigte - laut Jahreslohnkonto - erhalten hat.&#10;Achten Sie bitte darauf, dass Sie die Sonderzahlungen auch in dem Monat eintragen, in dem sie angefallen sind." sqref="D26:D36"/>
    <dataValidation allowBlank="1" showInputMessage="1" showErrorMessage="1" prompt="Tragen Sie hier das jeweilige monatliche &quot;Brutto-Grundgehalt&quot; laut Jahreslohnkonto ein (ohne Sonderzahlungen und ohne Reisekosten)." sqref="C25"/>
    <dataValidation allowBlank="1" showErrorMessage="1" prompt="Tragen Sie hier das &quot;Brutto-Grundgehalt&quot; laut Jahreslohnkonto ein; das &quot;Brutto-Grundgehalt&quot; ist das Brutto-Gehalt&#10;* OHNE Sonderzahlung und&#10;* OHNE Reisekosten (km-Geld bzw. Diäten).&#10;" sqref="C26:C36"/>
    <dataValidation allowBlank="1" showInputMessage="1" showErrorMessage="1" prompt="Hier sind die Stunden einzutragen, die im Projekt gearbeitet wurden." sqref="M25"/>
    <dataValidation allowBlank="1" showErrorMessage="1" prompt="Die Gesamt-Anwesenheitszeit (GAZ) ist NUR DANN auszufüllen, wenn die/der Beschäftigte NICHT zu 100% (seiner Arbeitsleistung) für das Projekt gearbeitet hat.&#10;Die hier angeführte GAZ, muss zusätzlich in Ihren Unterlagen (PAZ-Listen) vermerkt sein." sqref="L26:L36"/>
    <dataValidation allowBlank="1" showInputMessage="1" showErrorMessage="1" prompt="Hier geben Sie die Höhe der Mitarbeitervorsorgekasse bekannt. " sqref="I35:I36"/>
    <dataValidation allowBlank="1" showInputMessage="1" showErrorMessage="1" prompt="Geben Sie hier die Kommunalsteuer (des oben angeführten Jahres) an." sqref="I33:I34"/>
    <dataValidation allowBlank="1" showInputMessage="1" showErrorMessage="1" prompt="Hier nun bitte geben Sie den Sozialversicherungsanteil des Dienstgebers für die Sonderzahlung (des oben angeführten Jahres) ein." sqref="I31:I32"/>
    <dataValidation allowBlank="1" showInputMessage="1" showErrorMessage="1" prompt="Geben Sie hier den Sozialversicherungsanteil des Diensgebers (des oben angeführten Jahres) an." sqref="I29:I30"/>
    <dataValidation allowBlank="1" showInputMessage="1" showErrorMessage="1" prompt="Gefordert ist hier der Zuschlag zum Dienstgeberbeitrag (des oben angeführten Jahres)." sqref="I27:I28"/>
    <dataValidation allowBlank="1" showInputMessage="1" showErrorMessage="1" prompt="Tragen Sie hier den Dienstgeberbeitrag (des oben angeführten Jahres)  ein." sqref="I25:I26"/>
    <dataValidation allowBlank="1" showInputMessage="1" showErrorMessage="1" prompt="Tragen Sie hier in den entsprechenden Monaten die Sonderzahlungen ein, die die/der Beschäftigte - laut Jahreslohnkonto - erhalten hat." sqref="D25"/>
    <dataValidation allowBlank="1" showInputMessage="1" showErrorMessage="1" prompt="Hier nun tragen Sie hier das Jahr ein, in dem  die/der Beschäftigte Projektarbeit geleistet hat." sqref="I22"/>
    <dataValidation allowBlank="1" showInputMessage="1" showErrorMessage="1" prompt="Tragen Sie hier den Namen der/des Beschäftigten ein, für die/den Sie Personalkosten im gegenständlichen Projekt verrechnen möchten.&#10;&#10;Bitte, beachten Sie, dass Sie pro Blatt nur die Kosten für EINE(N) Beschäftigte(n) verrechnen können." sqref="C22:H22"/>
    <dataValidation allowBlank="1" showInputMessage="1" showErrorMessage="1" prompt="Bitte geben Sie hier die Gesamtstunden lt. Zeitaufzeichnung an." sqref="L25"/>
  </dataValidations>
  <printOptions/>
  <pageMargins left="0.7086614173228347" right="0.7086614173228347" top="0.7874015748031497" bottom="0.7874015748031497" header="0.31496062992125984" footer="0.31496062992125984"/>
  <pageSetup fitToHeight="2" fitToWidth="2" horizontalDpi="600" verticalDpi="600" orientation="portrait" paperSize="8" scale="94" r:id="rId2"/>
  <headerFooter>
    <oddFooter>&amp;C&amp;9A17_FLC_RD 3_Belegsverzeichnis inkl. Soll-Ist-Vergleich_Version 1.1 (Gültig ab 03.07.2017); &amp;A</oddFooter>
  </headerFooter>
  <colBreaks count="1" manualBreakCount="1">
    <brk id="15" max="6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Amt der Stmk. Landesregierung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Mally P.</dc:creator>
  <cp:keywords/>
  <dc:description/>
  <cp:lastModifiedBy>Bradler Christa</cp:lastModifiedBy>
  <cp:lastPrinted>2017-06-30T06:58:31Z</cp:lastPrinted>
  <dcterms:created xsi:type="dcterms:W3CDTF">2006-09-01T19:50:31Z</dcterms:created>
  <dcterms:modified xsi:type="dcterms:W3CDTF">2017-07-03T07:18:39Z</dcterms:modified>
  <cp:category/>
  <cp:version/>
  <cp:contentType/>
  <cp:contentStatus/>
</cp:coreProperties>
</file>