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FLC\FLC_Interreg_SI-AT_21-27\2_Arbeitsunterlagen\"/>
    </mc:Choice>
  </mc:AlternateContent>
  <bookViews>
    <workbookView xWindow="390" yWindow="75" windowWidth="14505" windowHeight="9210"/>
  </bookViews>
  <sheets>
    <sheet name="Berechnung Personalkosten" sheetId="1" r:id="rId1"/>
  </sheets>
  <definedNames>
    <definedName name="_xlnm.Print_Area" localSheetId="0">'Berechnung Personalkosten'!$A$1:$AD$50</definedName>
    <definedName name="_xlnm.Print_Titles" localSheetId="0">'Berechnung Personalkosten'!$1:$12</definedName>
    <definedName name="Z_4172336C_EC8E_4C59_934A_5004FB408E9F_.wvu.Cols" localSheetId="0" hidden="1">'Berechnung Personalkosten'!#REF!</definedName>
    <definedName name="Z_4172336C_EC8E_4C59_934A_5004FB408E9F_.wvu.PrintArea" localSheetId="0" hidden="1">'Berechnung Personalkosten'!$A$1:$O$340</definedName>
    <definedName name="Z_4172336C_EC8E_4C59_934A_5004FB408E9F_.wvu.PrintTitles" localSheetId="0" hidden="1">'Berechnung Personalkosten'!$1:$12</definedName>
    <definedName name="Z_E56379A8_3670_4955_AD52_BFC8DE5B5C44_.wvu.Cols" localSheetId="0" hidden="1">'Berechnung Personalkosten'!#REF!</definedName>
    <definedName name="Z_E56379A8_3670_4955_AD52_BFC8DE5B5C44_.wvu.PrintArea" localSheetId="0" hidden="1">'Berechnung Personalkosten'!$A$1:$O$340</definedName>
    <definedName name="Z_E56379A8_3670_4955_AD52_BFC8DE5B5C44_.wvu.PrintTitles" localSheetId="0" hidden="1">'Berechnung Personalkosten'!$1:$12</definedName>
    <definedName name="Z_FA1DFEA3_3775_451A_8EA2_76D872AC076A_.wvu.Cols" localSheetId="0" hidden="1">'Berechnung Personalkosten'!#REF!</definedName>
    <definedName name="Z_FA1DFEA3_3775_451A_8EA2_76D872AC076A_.wvu.PrintArea" localSheetId="0" hidden="1">'Berechnung Personalkosten'!$A$1:$O$340</definedName>
    <definedName name="Z_FA1DFEA3_3775_451A_8EA2_76D872AC076A_.wvu.PrintTitles" localSheetId="0" hidden="1">'Berechnung Personalkosten'!$1:$12</definedName>
  </definedNames>
  <calcPr calcId="162913"/>
</workbook>
</file>

<file path=xl/calcChain.xml><?xml version="1.0" encoding="utf-8"?>
<calcChain xmlns="http://schemas.openxmlformats.org/spreadsheetml/2006/main">
  <c r="W17" i="1" l="1"/>
  <c r="W18" i="1"/>
  <c r="W19" i="1"/>
  <c r="W20" i="1"/>
  <c r="W21" i="1"/>
  <c r="W22" i="1"/>
  <c r="W23" i="1"/>
  <c r="W24" i="1"/>
  <c r="W25" i="1"/>
  <c r="W26" i="1"/>
  <c r="W27" i="1"/>
  <c r="W16" i="1"/>
  <c r="D17" i="1" l="1"/>
  <c r="D18" i="1"/>
  <c r="D19" i="1"/>
  <c r="D20" i="1"/>
  <c r="D21" i="1"/>
  <c r="D22" i="1"/>
  <c r="D23" i="1"/>
  <c r="D24" i="1"/>
  <c r="D25" i="1"/>
  <c r="D26" i="1"/>
  <c r="D27" i="1"/>
  <c r="D16" i="1"/>
  <c r="Q16" i="1" l="1"/>
  <c r="R16" i="1"/>
  <c r="Q17" i="1"/>
  <c r="R17" i="1"/>
  <c r="Q18" i="1"/>
  <c r="R18" i="1"/>
  <c r="Q19" i="1"/>
  <c r="R19" i="1"/>
  <c r="Q20" i="1"/>
  <c r="R20" i="1"/>
  <c r="Q21" i="1"/>
  <c r="R21" i="1"/>
  <c r="Q22" i="1"/>
  <c r="R22" i="1"/>
  <c r="Q23" i="1"/>
  <c r="R23" i="1"/>
  <c r="Q24" i="1"/>
  <c r="R24" i="1"/>
  <c r="Q25" i="1"/>
  <c r="R25" i="1"/>
  <c r="Q26" i="1"/>
  <c r="R26" i="1"/>
  <c r="Q27" i="1"/>
  <c r="R27" i="1"/>
  <c r="Z14" i="1"/>
  <c r="P25" i="1" s="1"/>
  <c r="P18" i="1" l="1"/>
  <c r="P22" i="1"/>
  <c r="P26" i="1"/>
  <c r="P19" i="1"/>
  <c r="P23" i="1"/>
  <c r="P27" i="1"/>
  <c r="P16" i="1"/>
  <c r="P20" i="1"/>
  <c r="P24" i="1"/>
  <c r="P21" i="1"/>
  <c r="P17" i="1"/>
  <c r="AC40" i="1" l="1"/>
  <c r="AB8" i="1" l="1"/>
  <c r="Q8" i="1"/>
  <c r="Q10" i="1"/>
  <c r="V26" i="1" l="1"/>
  <c r="V22" i="1"/>
  <c r="V18" i="1"/>
  <c r="V25" i="1"/>
  <c r="V21" i="1"/>
  <c r="V17" i="1"/>
  <c r="V24" i="1"/>
  <c r="V20" i="1"/>
  <c r="V27" i="1"/>
  <c r="V23" i="1"/>
  <c r="V19" i="1"/>
  <c r="S19" i="1"/>
  <c r="S23" i="1"/>
  <c r="S27" i="1"/>
  <c r="S17" i="1"/>
  <c r="S21" i="1"/>
  <c r="S25" i="1"/>
  <c r="S22" i="1"/>
  <c r="V16" i="1"/>
  <c r="S20" i="1"/>
  <c r="S24" i="1"/>
  <c r="S16" i="1"/>
  <c r="S18" i="1"/>
  <c r="S26" i="1"/>
  <c r="Q6" i="1"/>
  <c r="T6" i="1"/>
  <c r="AB6" i="1"/>
  <c r="AC6" i="1"/>
  <c r="Q14" i="1"/>
  <c r="Y18" i="1" l="1"/>
  <c r="X18" i="1"/>
  <c r="T18" i="1"/>
  <c r="U18" i="1"/>
  <c r="T21" i="1"/>
  <c r="Y21" i="1"/>
  <c r="X21" i="1"/>
  <c r="U21" i="1"/>
  <c r="U19" i="1"/>
  <c r="X19" i="1"/>
  <c r="Y19" i="1"/>
  <c r="T19" i="1"/>
  <c r="S28" i="1"/>
  <c r="U16" i="1"/>
  <c r="T16" i="1"/>
  <c r="X16" i="1"/>
  <c r="Y16" i="1"/>
  <c r="X22" i="1"/>
  <c r="U22" i="1"/>
  <c r="T22" i="1"/>
  <c r="Y22" i="1"/>
  <c r="T17" i="1"/>
  <c r="X17" i="1"/>
  <c r="U17" i="1"/>
  <c r="Y17" i="1"/>
  <c r="U24" i="1"/>
  <c r="T24" i="1"/>
  <c r="X24" i="1"/>
  <c r="Y24" i="1"/>
  <c r="Y27" i="1"/>
  <c r="U27" i="1"/>
  <c r="T27" i="1"/>
  <c r="X27" i="1"/>
  <c r="X26" i="1"/>
  <c r="Y26" i="1"/>
  <c r="T26" i="1"/>
  <c r="U26" i="1"/>
  <c r="U20" i="1"/>
  <c r="X20" i="1"/>
  <c r="Y20" i="1"/>
  <c r="T20" i="1"/>
  <c r="U25" i="1"/>
  <c r="T25" i="1"/>
  <c r="X25" i="1"/>
  <c r="Y25" i="1"/>
  <c r="T23" i="1"/>
  <c r="U23" i="1"/>
  <c r="Y23" i="1"/>
  <c r="X23" i="1"/>
  <c r="Z26" i="1" l="1"/>
  <c r="Z23" i="1"/>
  <c r="Z27" i="1"/>
  <c r="Z22" i="1"/>
  <c r="Z19" i="1"/>
  <c r="Z25" i="1"/>
  <c r="Z24" i="1"/>
  <c r="Z16" i="1"/>
  <c r="Z18" i="1"/>
  <c r="Z20" i="1"/>
  <c r="Z17" i="1"/>
  <c r="Z21" i="1"/>
  <c r="R28" i="1" l="1"/>
  <c r="W28" i="1"/>
  <c r="Q28" i="1"/>
  <c r="V28" i="1" l="1"/>
  <c r="K17" i="1"/>
  <c r="K18" i="1"/>
  <c r="K19" i="1"/>
  <c r="K20" i="1"/>
  <c r="K21" i="1"/>
  <c r="K22" i="1"/>
  <c r="K23" i="1"/>
  <c r="K24" i="1"/>
  <c r="K25" i="1"/>
  <c r="K26" i="1"/>
  <c r="K27" i="1"/>
  <c r="K16" i="1"/>
  <c r="G28" i="1"/>
  <c r="H28" i="1"/>
  <c r="I28" i="1"/>
  <c r="J28" i="1"/>
  <c r="F28" i="1"/>
  <c r="E28" i="1"/>
  <c r="A16" i="1"/>
  <c r="A17" i="1"/>
  <c r="A18" i="1"/>
  <c r="A19" i="1"/>
  <c r="A20" i="1"/>
  <c r="A21" i="1"/>
  <c r="A22" i="1"/>
  <c r="A23" i="1"/>
  <c r="A24" i="1"/>
  <c r="A25" i="1"/>
  <c r="A26" i="1"/>
  <c r="A27" i="1"/>
  <c r="B28" i="1"/>
  <c r="C28" i="1"/>
  <c r="K28" i="1" l="1"/>
  <c r="D28" i="1"/>
  <c r="K32" i="1" s="1"/>
  <c r="X28" i="1"/>
  <c r="Y28" i="1"/>
  <c r="U28" i="1"/>
  <c r="T28" i="1"/>
  <c r="K35" i="1" l="1"/>
  <c r="K38" i="1" s="1"/>
  <c r="Z28" i="1"/>
  <c r="Z35" i="1" s="1"/>
  <c r="Z32" i="1" l="1"/>
  <c r="Z38" i="1" s="1"/>
</calcChain>
</file>

<file path=xl/comments1.xml><?xml version="1.0" encoding="utf-8"?>
<comments xmlns="http://schemas.openxmlformats.org/spreadsheetml/2006/main">
  <authors>
    <author>Gottfried Fikerment</author>
  </authors>
  <commentList>
    <comment ref="A6" authorId="0" shapeId="0">
      <text>
        <r>
          <rPr>
            <sz val="9"/>
            <color indexed="81"/>
            <rFont val="Tahoma"/>
            <family val="2"/>
          </rPr>
          <t>Geben Sie die Projekt-ID laut Jems ein.</t>
        </r>
      </text>
    </comment>
    <comment ref="L6" authorId="0" shapeId="0">
      <text>
        <r>
          <rPr>
            <sz val="9"/>
            <color indexed="81"/>
            <rFont val="Tahoma"/>
            <family val="2"/>
          </rPr>
          <t>Geben Sie Beginn und Ende des Berichtszeitraums ein,
z.B.: "01.01.2023" bzw. "30.06.2023".</t>
        </r>
      </text>
    </comment>
    <comment ref="A8" authorId="0" shapeId="0">
      <text>
        <r>
          <rPr>
            <sz val="9"/>
            <color indexed="81"/>
            <rFont val="Tahoma"/>
            <family val="2"/>
          </rPr>
          <t>Geben Sie den Namen des Begünstigten ein.</t>
        </r>
      </text>
    </comment>
    <comment ref="L8" authorId="0" shapeId="0">
      <text>
        <r>
          <rPr>
            <sz val="9"/>
            <color indexed="81"/>
            <rFont val="Tahoma"/>
            <family val="2"/>
          </rPr>
          <t>Wählen Sie das Ausmaß der Arbeitszeit im Projekt aus der Dropdownliste.</t>
        </r>
      </text>
    </comment>
    <comment ref="A10" authorId="0" shapeId="0">
      <text>
        <r>
          <rPr>
            <sz val="9"/>
            <color indexed="81"/>
            <rFont val="Tahoma"/>
            <family val="2"/>
          </rPr>
          <t>Tragen Sie hier den Kurztitel des Projekts ein.</t>
        </r>
      </text>
    </comment>
    <comment ref="A14" authorId="0" shapeId="0">
      <text>
        <r>
          <rPr>
            <sz val="9"/>
            <color indexed="81"/>
            <rFont val="Tahoma"/>
            <family val="2"/>
          </rPr>
          <t>Tragen Sie hier den Namen der/des Beschäftigten ein, für die/den Personalkosten im gegenständlichen Projekt abgerechnet werden.</t>
        </r>
      </text>
    </comment>
    <comment ref="J14" authorId="0" shapeId="0">
      <text>
        <r>
          <rPr>
            <sz val="9"/>
            <color indexed="81"/>
            <rFont val="Tahoma"/>
            <family val="2"/>
          </rPr>
          <t>Tragen Sie hier das Jahr ein, in dem die/der Beschäftigte Projektarbeit geleistet hat.
Beachten Sie, dass bei einem Jahreswechsel während des Berichtszeitraums ein zweites Blatt zu verwenden ist.</t>
        </r>
      </text>
    </comment>
    <comment ref="B15" authorId="0" shapeId="0">
      <text>
        <r>
          <rPr>
            <sz val="9"/>
            <color indexed="81"/>
            <rFont val="Tahoma"/>
            <family val="2"/>
          </rPr>
          <t>Tragen Sie hier das Bruttogehalt laut Lohnkonto ein, falls der Monat in den Berichtszeitraum fällt. Das Bruttogehalt versteht sich als Grundgehalt ohne Sonderzahlungen und etwaigen erstatteten Reisekosten, jedoch inklusive etwaigen Zulagen und der Vergütung für Überstunden.</t>
        </r>
      </text>
    </comment>
    <comment ref="C15" authorId="0" shapeId="0">
      <text>
        <r>
          <rPr>
            <sz val="9"/>
            <color indexed="81"/>
            <rFont val="Tahoma"/>
            <family val="2"/>
          </rPr>
          <t>Tragen Sie hier Sonderzahlungen laut Lohnkonto ein, falls der betreffende Monat in den Berichtszeitraum fällt.</t>
        </r>
      </text>
    </comment>
    <comment ref="E15" authorId="0" shapeId="0">
      <text>
        <r>
          <rPr>
            <sz val="9"/>
            <color indexed="81"/>
            <rFont val="Tahoma"/>
            <family val="2"/>
          </rPr>
          <t>Tragen Sie hier den Dienstgeberbeitrag zum Familienlastenausgleichsfonds lt. Lohnkonto ein, falls der Monat in den Berichtszeitraum fällt.</t>
        </r>
      </text>
    </comment>
    <comment ref="F15" authorId="0" shapeId="0">
      <text>
        <r>
          <rPr>
            <sz val="9"/>
            <color indexed="81"/>
            <rFont val="Tahoma"/>
            <family val="2"/>
          </rPr>
          <t>Tragen Sie hier den Zuschlag zum Dienstgeberbeitrag lt. Lohnkonto ein, falls der Monat in den Berichtszeitraum fällt.</t>
        </r>
      </text>
    </comment>
    <comment ref="G15" authorId="0" shapeId="0">
      <text>
        <r>
          <rPr>
            <sz val="9"/>
            <color indexed="81"/>
            <rFont val="Tahoma"/>
            <family val="2"/>
          </rPr>
          <t>Geben Sie hier den laufenden Sozialversicherungsanteil des Dienstgebers lt. Lohnkonto an, falls der Monat in den Berichtszeitraum fällt.</t>
        </r>
      </text>
    </comment>
    <comment ref="H15" authorId="0" shapeId="0">
      <text>
        <r>
          <rPr>
            <sz val="9"/>
            <color indexed="81"/>
            <rFont val="Tahoma"/>
            <family val="2"/>
          </rPr>
          <t>Hier nun geben Sie den Sozialversicherungsanteil des Dienstgebers für Sonderzahlungen lt. Lohnkonto ein, falls der betreffende Monat in den Berichtszeitraum fällt.</t>
        </r>
      </text>
    </comment>
    <comment ref="I15" authorId="0" shapeId="0">
      <text>
        <r>
          <rPr>
            <sz val="9"/>
            <color indexed="81"/>
            <rFont val="Tahoma"/>
            <family val="2"/>
          </rPr>
          <t>Geben Sie den Beitrag zur Betrieblichen Vorsorge lt. Lohnkonto an, falls der Monat in den Berichtszeitraum fällt.</t>
        </r>
      </text>
    </comment>
    <comment ref="J15" authorId="0" shapeId="0">
      <text>
        <r>
          <rPr>
            <sz val="9"/>
            <color indexed="81"/>
            <rFont val="Tahoma"/>
            <family val="2"/>
          </rPr>
          <t>Geben Sie hier die Kommunalsteuer lt. Lohnkonto ein, falls der Monat in den Berichtszeitraum fällt.</t>
        </r>
      </text>
    </comment>
    <comment ref="P29" authorId="0" shapeId="0">
      <text>
        <r>
          <rPr>
            <sz val="9"/>
            <color indexed="81"/>
            <rFont val="Tahoma"/>
            <family val="2"/>
          </rPr>
          <t>Tragen Sie hier die monatliche Höchstbeitragsgrundlage zur Sozialversicherung für das abzurechnende Jahr ein.</t>
        </r>
      </text>
    </comment>
    <comment ref="S29" authorId="0" shapeId="0">
      <text>
        <r>
          <rPr>
            <sz val="9"/>
            <color indexed="81"/>
            <rFont val="Tahoma"/>
            <family val="2"/>
          </rPr>
          <t>Tragen Sie hier die Beitrags- bzw. Steuersätze für das abzurechnende Jahr ein.</t>
        </r>
      </text>
    </comment>
    <comment ref="L40" authorId="0" shapeId="0">
      <text>
        <r>
          <rPr>
            <sz val="9"/>
            <color indexed="81"/>
            <rFont val="Tahoma"/>
            <family val="2"/>
          </rPr>
          <t>Tragen Sie hier im Falle von Teilzeitbeschäftigung mit festem Prozentanteil den Anteil im Projekt lt. Beschäftigungsdokument ein.</t>
        </r>
      </text>
    </comment>
  </commentList>
</comments>
</file>

<file path=xl/sharedStrings.xml><?xml version="1.0" encoding="utf-8"?>
<sst xmlns="http://schemas.openxmlformats.org/spreadsheetml/2006/main" count="66" uniqueCount="37">
  <si>
    <t xml:space="preserve">Projekt: </t>
  </si>
  <si>
    <t>Beschäftigte(r):</t>
  </si>
  <si>
    <t>Monat</t>
  </si>
  <si>
    <t>Lohn/
Gehalt</t>
  </si>
  <si>
    <t>Sonder-
zahlung</t>
  </si>
  <si>
    <t>DB</t>
  </si>
  <si>
    <t>DZ</t>
  </si>
  <si>
    <t>KommSt</t>
  </si>
  <si>
    <t>Prüfungsanmerkungen</t>
  </si>
  <si>
    <t>Berechnung laut Begünstigtem</t>
  </si>
  <si>
    <t xml:space="preserve">Begünstigter: </t>
  </si>
  <si>
    <t>Brutto-
bezug</t>
  </si>
  <si>
    <t>Gesamt</t>
  </si>
  <si>
    <t>Lohnnebenkosten</t>
  </si>
  <si>
    <t>Abzurech-nendes Jahr:</t>
  </si>
  <si>
    <t>SV lfd. DG</t>
  </si>
  <si>
    <t>SV SZ DG</t>
  </si>
  <si>
    <t>BV</t>
  </si>
  <si>
    <t>I. Vollzeitbeschäftigung im Projekt</t>
  </si>
  <si>
    <t>Gesamtbruttoarbeitskosten =</t>
  </si>
  <si>
    <t>Bruttobezüge + Lohnnebenkosten =</t>
  </si>
  <si>
    <t xml:space="preserve">Gesamtbruttoarbeitskosten * Prozentanteil = </t>
  </si>
  <si>
    <t>II. Teilzeitbeschäftigung mit festem Prozentanteil der Arbeitszeit im Projekt</t>
  </si>
  <si>
    <t>Berichts-
zeitraum:</t>
  </si>
  <si>
    <t>Eingereichte Kosten =</t>
  </si>
  <si>
    <t>Anerkannte Kosten =</t>
  </si>
  <si>
    <t>Förderfähige Kosten laut Prüfung</t>
  </si>
  <si>
    <t>Projekt-
nummer:</t>
  </si>
  <si>
    <t>Kooperations-
programm:</t>
  </si>
  <si>
    <t>Höchstbeitragsgrundlage:</t>
  </si>
  <si>
    <t>Beitragssätze:</t>
  </si>
  <si>
    <t>Berechnungsart:</t>
  </si>
  <si>
    <t>Prozentanteil:</t>
  </si>
  <si>
    <t>Interreg VI-A Slowenien-Österreich 2021 - 2027</t>
  </si>
  <si>
    <t>NUR bei Teilzeitbeschäftigung mit festem Prozentanteil auszufüllen!</t>
  </si>
  <si>
    <t>Einzureichende Kosten laut Begünstigtem</t>
  </si>
  <si>
    <t>Prüfung durch Kontrollstelle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</si>
</sst>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00"/>
    <numFmt numFmtId="165" formatCode="_-[$€-2]\ * #,##0.00_-;\-[$€-2]\ * #,##0.00_-;_-[$€-2]\ * &quot;-&quot;??_-"/>
    <numFmt numFmtId="166" formatCode="#,##0.00&quot; h &quot;"/>
    <numFmt numFmtId="167" formatCode="[$€-2]\ #,##0.00"/>
    <numFmt numFmtId="168" formatCode="dd/mm/yyyy&quot; -&quot;"/>
  </numFmts>
  <fonts count="30" x14ac:knownFonts="1">
    <font>
      <sz val="10"/>
      <name val="Arial"/>
    </font>
    <font>
      <sz val="10"/>
      <name val="Arial"/>
      <family val="2"/>
    </font>
    <font>
      <sz val="10"/>
      <name val="Century Gothic"/>
      <family val="2"/>
    </font>
    <font>
      <sz val="8"/>
      <name val="Arial"/>
      <family val="2"/>
    </font>
    <font>
      <b/>
      <sz val="12"/>
      <name val="Century Gothic"/>
      <family val="2"/>
    </font>
    <font>
      <b/>
      <sz val="12"/>
      <color indexed="26"/>
      <name val="Century Gothic"/>
      <family val="2"/>
    </font>
    <font>
      <b/>
      <u/>
      <sz val="16"/>
      <name val="Century Gothic"/>
      <family val="2"/>
    </font>
    <font>
      <b/>
      <sz val="14"/>
      <name val="Century Gothic"/>
      <family val="2"/>
    </font>
    <font>
      <b/>
      <sz val="12"/>
      <color indexed="42"/>
      <name val="Century Gothic"/>
      <family val="2"/>
    </font>
    <font>
      <sz val="10"/>
      <color indexed="26"/>
      <name val="Century Gothic"/>
      <family val="2"/>
    </font>
    <font>
      <sz val="8"/>
      <name val="Century Gothic"/>
      <family val="2"/>
    </font>
    <font>
      <b/>
      <sz val="14"/>
      <color indexed="26"/>
      <name val="Century Gothic"/>
      <family val="2"/>
    </font>
    <font>
      <b/>
      <sz val="10"/>
      <name val="Century Gothic"/>
      <family val="2"/>
    </font>
    <font>
      <b/>
      <sz val="9"/>
      <name val="Century Gothic"/>
      <family val="2"/>
    </font>
    <font>
      <sz val="9"/>
      <name val="Century Gothic"/>
      <family val="2"/>
    </font>
    <font>
      <b/>
      <sz val="9"/>
      <name val="Arial"/>
      <family val="2"/>
    </font>
    <font>
      <b/>
      <sz val="8"/>
      <name val="Arial"/>
      <family val="2"/>
    </font>
    <font>
      <b/>
      <i/>
      <sz val="10"/>
      <name val="Century Gothic"/>
      <family val="2"/>
    </font>
    <font>
      <i/>
      <sz val="10"/>
      <name val="Century Gothic"/>
      <family val="2"/>
    </font>
    <font>
      <sz val="9"/>
      <color indexed="81"/>
      <name val="Tahoma"/>
      <family val="2"/>
    </font>
    <font>
      <b/>
      <sz val="10"/>
      <color rgb="FF008000"/>
      <name val="Arial"/>
      <family val="2"/>
    </font>
    <font>
      <b/>
      <i/>
      <sz val="16"/>
      <color indexed="42"/>
      <name val="Century Gothic"/>
      <family val="2"/>
    </font>
    <font>
      <b/>
      <sz val="16"/>
      <color indexed="42"/>
      <name val="Century Gothic"/>
      <family val="2"/>
    </font>
    <font>
      <b/>
      <sz val="10"/>
      <color rgb="FF0000FF"/>
      <name val="Arial"/>
      <family val="2"/>
    </font>
    <font>
      <b/>
      <i/>
      <sz val="16"/>
      <color rgb="FFCCECFF"/>
      <name val="Century Gothic"/>
      <family val="2"/>
    </font>
    <font>
      <b/>
      <sz val="16"/>
      <color rgb="FFCCECFF"/>
      <name val="Century Gothic"/>
      <family val="2"/>
    </font>
    <font>
      <b/>
      <sz val="9"/>
      <color rgb="FFFF0000"/>
      <name val="Century Gothic"/>
      <family val="2"/>
    </font>
    <font>
      <b/>
      <sz val="10"/>
      <color rgb="FF008000"/>
      <name val="Century Gothic"/>
      <family val="2"/>
    </font>
    <font>
      <b/>
      <sz val="10"/>
      <color rgb="FF0000FF"/>
      <name val="Century Gothic"/>
      <family val="2"/>
    </font>
    <font>
      <b/>
      <u val="doubleAccounting"/>
      <sz val="10"/>
      <name val="Century Gothic"/>
      <family val="2"/>
    </font>
  </fonts>
  <fills count="10">
    <fill>
      <patternFill patternType="none"/>
    </fill>
    <fill>
      <patternFill patternType="gray125"/>
    </fill>
    <fill>
      <patternFill patternType="solid">
        <fgColor indexed="63"/>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solid">
        <fgColor indexed="22"/>
        <bgColor indexed="64"/>
      </patternFill>
    </fill>
    <fill>
      <patternFill patternType="solid">
        <fgColor rgb="FFDDDDDD"/>
        <bgColor indexed="64"/>
      </patternFill>
    </fill>
    <fill>
      <patternFill patternType="solid">
        <fgColor rgb="FFCCECFF"/>
        <bgColor indexed="64"/>
      </patternFill>
    </fill>
    <fill>
      <patternFill patternType="solid">
        <fgColor rgb="FFFFFF00"/>
        <bgColor indexed="64"/>
      </patternFill>
    </fill>
  </fills>
  <borders count="60">
    <border>
      <left/>
      <right/>
      <top/>
      <bottom/>
      <diagonal/>
    </border>
    <border>
      <left/>
      <right style="thin">
        <color indexed="64"/>
      </right>
      <top/>
      <bottom/>
      <diagonal/>
    </border>
    <border>
      <left/>
      <right style="thick">
        <color indexed="23"/>
      </right>
      <top style="thick">
        <color indexed="23"/>
      </top>
      <bottom style="thin">
        <color indexed="64"/>
      </bottom>
      <diagonal/>
    </border>
    <border>
      <left style="thin">
        <color indexed="64"/>
      </left>
      <right/>
      <top style="thick">
        <color indexed="23"/>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top/>
      <bottom style="thick">
        <color indexed="64"/>
      </bottom>
      <diagonal/>
    </border>
    <border>
      <left/>
      <right style="thick">
        <color indexed="23"/>
      </right>
      <top/>
      <bottom style="thick">
        <color indexed="64"/>
      </bottom>
      <diagonal/>
    </border>
    <border>
      <left style="thin">
        <color indexed="64"/>
      </left>
      <right style="thin">
        <color indexed="64"/>
      </right>
      <top style="thick">
        <color indexed="23"/>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23"/>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ck">
        <color indexed="23"/>
      </right>
      <top/>
      <bottom style="medium">
        <color indexed="64"/>
      </bottom>
      <diagonal/>
    </border>
    <border>
      <left style="thin">
        <color indexed="64"/>
      </left>
      <right style="thick">
        <color indexed="23"/>
      </right>
      <top style="medium">
        <color indexed="64"/>
      </top>
      <bottom style="medium">
        <color indexed="64"/>
      </bottom>
      <diagonal/>
    </border>
    <border>
      <left/>
      <right style="thin">
        <color indexed="64"/>
      </right>
      <top/>
      <bottom style="thin">
        <color indexed="64"/>
      </bottom>
      <diagonal/>
    </border>
    <border>
      <left/>
      <right style="thick">
        <color indexed="23"/>
      </right>
      <top style="medium">
        <color indexed="64"/>
      </top>
      <bottom/>
      <diagonal/>
    </border>
    <border>
      <left/>
      <right/>
      <top style="thick">
        <color indexed="23"/>
      </top>
      <bottom style="thin">
        <color indexed="64"/>
      </bottom>
      <diagonal/>
    </border>
    <border>
      <left style="thick">
        <color indexed="23"/>
      </left>
      <right/>
      <top/>
      <bottom/>
      <diagonal/>
    </border>
    <border>
      <left style="thin">
        <color indexed="64"/>
      </left>
      <right style="thick">
        <color theme="0" tint="-0.499984740745262"/>
      </right>
      <top style="medium">
        <color indexed="64"/>
      </top>
      <bottom style="thin">
        <color indexed="64"/>
      </bottom>
      <diagonal/>
    </border>
    <border>
      <left style="thin">
        <color indexed="64"/>
      </left>
      <right style="thick">
        <color theme="0" tint="-0.499984740745262"/>
      </right>
      <top/>
      <bottom style="thin">
        <color indexed="64"/>
      </bottom>
      <diagonal/>
    </border>
    <border>
      <left style="thin">
        <color indexed="64"/>
      </left>
      <right style="thick">
        <color theme="0" tint="-0.499984740745262"/>
      </right>
      <top style="thin">
        <color indexed="64"/>
      </top>
      <bottom style="medium">
        <color indexed="64"/>
      </bottom>
      <diagonal/>
    </border>
    <border>
      <left/>
      <right style="thin">
        <color indexed="64"/>
      </right>
      <top style="medium">
        <color indexed="64"/>
      </top>
      <bottom style="medium">
        <color indexed="64"/>
      </bottom>
      <diagonal/>
    </border>
    <border>
      <left/>
      <right style="thick">
        <color theme="0" tint="-0.499984740745262"/>
      </right>
      <top style="medium">
        <color indexed="64"/>
      </top>
      <bottom/>
      <diagonal/>
    </border>
    <border>
      <left/>
      <right style="thick">
        <color theme="0" tint="-0.499984740745262"/>
      </right>
      <top/>
      <bottom style="medium">
        <color indexed="64"/>
      </bottom>
      <diagonal/>
    </border>
    <border>
      <left/>
      <right style="thick">
        <color indexed="23"/>
      </right>
      <top style="medium">
        <color indexed="64"/>
      </top>
      <bottom style="medium">
        <color indexed="64"/>
      </bottom>
      <diagonal/>
    </border>
    <border>
      <left style="thick">
        <color indexed="23"/>
      </left>
      <right style="thin">
        <color auto="1"/>
      </right>
      <top style="thick">
        <color indexed="23"/>
      </top>
      <bottom style="thin">
        <color indexed="64"/>
      </bottom>
      <diagonal/>
    </border>
    <border>
      <left style="thick">
        <color indexed="23"/>
      </left>
      <right/>
      <top style="medium">
        <color indexed="64"/>
      </top>
      <bottom/>
      <diagonal/>
    </border>
    <border>
      <left style="thick">
        <color indexed="23"/>
      </left>
      <right/>
      <top/>
      <bottom style="medium">
        <color indexed="64"/>
      </bottom>
      <diagonal/>
    </border>
    <border>
      <left style="thick">
        <color theme="0" tint="-0.499984740745262"/>
      </left>
      <right/>
      <top style="medium">
        <color indexed="64"/>
      </top>
      <bottom/>
      <diagonal/>
    </border>
    <border>
      <left style="thick">
        <color theme="0" tint="-0.499984740745262"/>
      </left>
      <right/>
      <top/>
      <bottom style="thin">
        <color indexed="64"/>
      </bottom>
      <diagonal/>
    </border>
    <border>
      <left style="thick">
        <color auto="1"/>
      </left>
      <right/>
      <top/>
      <bottom/>
      <diagonal/>
    </border>
    <border>
      <left style="thick">
        <color theme="0" tint="-0.499984740745262"/>
      </left>
      <right/>
      <top style="thin">
        <color indexed="64"/>
      </top>
      <bottom style="thin">
        <color indexed="64"/>
      </bottom>
      <diagonal/>
    </border>
    <border>
      <left/>
      <right style="thick">
        <color theme="0" tint="-0.499984740745262"/>
      </right>
      <top/>
      <bottom style="thin">
        <color indexed="64"/>
      </bottom>
      <diagonal/>
    </border>
    <border>
      <left/>
      <right style="thick">
        <color theme="0" tint="-0.499984740745262"/>
      </right>
      <top/>
      <bottom/>
      <diagonal/>
    </border>
    <border>
      <left style="thick">
        <color indexed="23"/>
      </left>
      <right style="thin">
        <color indexed="64"/>
      </right>
      <top/>
      <bottom style="medium">
        <color indexed="64"/>
      </bottom>
      <diagonal/>
    </border>
    <border>
      <left style="thick">
        <color indexed="23"/>
      </left>
      <right style="thin">
        <color indexed="64"/>
      </right>
      <top/>
      <bottom style="thin">
        <color indexed="64"/>
      </bottom>
      <diagonal/>
    </border>
    <border>
      <left style="thick">
        <color indexed="23"/>
      </left>
      <right style="thin">
        <color indexed="64"/>
      </right>
      <top style="thin">
        <color indexed="64"/>
      </top>
      <bottom style="thin">
        <color indexed="64"/>
      </bottom>
      <diagonal/>
    </border>
    <border>
      <left style="thick">
        <color indexed="23"/>
      </left>
      <right style="thin">
        <color indexed="64"/>
      </right>
      <top style="thin">
        <color indexed="64"/>
      </top>
      <bottom style="medium">
        <color indexed="64"/>
      </bottom>
      <diagonal/>
    </border>
    <border>
      <left style="thick">
        <color indexed="23"/>
      </left>
      <right style="thin">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style="thick">
        <color indexed="64"/>
      </left>
      <right/>
      <top style="medium">
        <color indexed="64"/>
      </top>
      <bottom style="medium">
        <color indexed="64"/>
      </bottom>
      <diagonal/>
    </border>
    <border>
      <left style="thick">
        <color indexed="23"/>
      </left>
      <right/>
      <top style="thick">
        <color indexed="23"/>
      </top>
      <bottom/>
      <diagonal/>
    </border>
    <border>
      <left style="thick">
        <color indexed="23"/>
      </left>
      <right/>
      <top/>
      <bottom style="thick">
        <color indexed="64"/>
      </bottom>
      <diagonal/>
    </border>
    <border>
      <left style="thick">
        <color indexed="23"/>
      </left>
      <right/>
      <top style="medium">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rgb="FF777777"/>
      </right>
      <top style="thick">
        <color indexed="23"/>
      </top>
      <bottom style="thin">
        <color indexed="64"/>
      </bottom>
      <diagonal/>
    </border>
    <border>
      <left style="thick">
        <color rgb="FF777777"/>
      </left>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0" fontId="2" fillId="0" borderId="0"/>
  </cellStyleXfs>
  <cellXfs count="177">
    <xf numFmtId="0" fontId="0" fillId="0" borderId="0" xfId="0"/>
    <xf numFmtId="0" fontId="2" fillId="0" borderId="0" xfId="2" applyProtection="1"/>
    <xf numFmtId="0" fontId="0" fillId="2" borderId="0" xfId="0" applyFill="1" applyBorder="1" applyProtection="1"/>
    <xf numFmtId="0" fontId="2" fillId="2" borderId="0" xfId="2" applyFill="1" applyBorder="1" applyProtection="1"/>
    <xf numFmtId="0" fontId="8" fillId="2" borderId="0" xfId="2" applyFont="1" applyFill="1" applyBorder="1" applyAlignment="1" applyProtection="1">
      <alignment vertical="center"/>
    </xf>
    <xf numFmtId="0" fontId="9" fillId="2" borderId="0" xfId="2" applyFont="1" applyFill="1" applyBorder="1" applyAlignment="1" applyProtection="1">
      <alignment vertical="center"/>
    </xf>
    <xf numFmtId="0" fontId="10" fillId="2" borderId="0" xfId="2" applyFont="1" applyFill="1" applyBorder="1" applyAlignment="1" applyProtection="1">
      <alignment horizontal="right" wrapText="1"/>
    </xf>
    <xf numFmtId="0" fontId="11" fillId="2" borderId="0" xfId="2" applyFont="1" applyFill="1" applyBorder="1" applyAlignment="1" applyProtection="1">
      <alignment vertical="center"/>
    </xf>
    <xf numFmtId="0" fontId="13" fillId="2" borderId="0" xfId="2" applyFont="1" applyFill="1" applyBorder="1" applyAlignment="1" applyProtection="1">
      <alignment horizontal="right" vertical="center"/>
    </xf>
    <xf numFmtId="0" fontId="12" fillId="2" borderId="0" xfId="2" applyFont="1" applyFill="1" applyBorder="1" applyAlignment="1" applyProtection="1">
      <alignment vertical="center"/>
    </xf>
    <xf numFmtId="0" fontId="12" fillId="2" borderId="0" xfId="2" applyFont="1" applyFill="1" applyBorder="1" applyProtection="1"/>
    <xf numFmtId="0" fontId="13" fillId="2" borderId="0" xfId="2" applyFont="1" applyFill="1" applyBorder="1" applyAlignment="1" applyProtection="1">
      <alignment horizontal="right" vertical="center" wrapText="1"/>
    </xf>
    <xf numFmtId="0" fontId="2" fillId="2" borderId="0" xfId="2" applyFill="1" applyBorder="1" applyAlignment="1" applyProtection="1"/>
    <xf numFmtId="0" fontId="0" fillId="0" borderId="0" xfId="0" applyProtection="1"/>
    <xf numFmtId="14" fontId="12" fillId="5" borderId="2" xfId="2" applyNumberFormat="1" applyFont="1" applyFill="1" applyBorder="1" applyAlignment="1" applyProtection="1">
      <alignment horizontal="left" vertical="center"/>
      <protection locked="0"/>
    </xf>
    <xf numFmtId="0" fontId="16" fillId="2" borderId="0" xfId="0" applyFont="1" applyFill="1" applyBorder="1" applyAlignment="1" applyProtection="1">
      <alignment horizontal="right" vertical="center"/>
    </xf>
    <xf numFmtId="0" fontId="18" fillId="2" borderId="0" xfId="2" applyFont="1" applyFill="1" applyBorder="1" applyAlignment="1" applyProtection="1">
      <alignment horizontal="left" vertical="center"/>
    </xf>
    <xf numFmtId="14" fontId="12" fillId="3" borderId="2" xfId="2" applyNumberFormat="1" applyFont="1" applyFill="1" applyBorder="1" applyAlignment="1" applyProtection="1">
      <alignment horizontal="left" vertical="center"/>
    </xf>
    <xf numFmtId="168" fontId="12" fillId="5" borderId="3" xfId="2" applyNumberFormat="1" applyFont="1" applyFill="1" applyBorder="1" applyAlignment="1" applyProtection="1">
      <alignment horizontal="right" vertical="center"/>
      <protection locked="0"/>
    </xf>
    <xf numFmtId="168" fontId="12" fillId="3" borderId="3" xfId="2" applyNumberFormat="1" applyFont="1" applyFill="1" applyBorder="1" applyAlignment="1" applyProtection="1">
      <alignment horizontal="right" vertical="center" wrapText="1"/>
    </xf>
    <xf numFmtId="0" fontId="2" fillId="4" borderId="0" xfId="2" applyFill="1" applyBorder="1" applyProtection="1"/>
    <xf numFmtId="0" fontId="5" fillId="2" borderId="0" xfId="2" applyFont="1" applyFill="1" applyBorder="1" applyAlignment="1" applyProtection="1">
      <alignment vertical="center" textRotation="180"/>
    </xf>
    <xf numFmtId="0" fontId="15" fillId="2" borderId="50" xfId="0" applyFont="1" applyFill="1" applyBorder="1" applyAlignment="1" applyProtection="1">
      <alignment vertical="top"/>
    </xf>
    <xf numFmtId="0" fontId="7" fillId="2" borderId="0" xfId="2" applyFont="1" applyFill="1" applyBorder="1" applyAlignment="1" applyProtection="1">
      <alignment horizontal="left" vertical="center"/>
    </xf>
    <xf numFmtId="0" fontId="20" fillId="2" borderId="23" xfId="2" applyFont="1" applyFill="1" applyBorder="1" applyAlignment="1" applyProtection="1">
      <alignment horizontal="center" vertical="center"/>
    </xf>
    <xf numFmtId="0" fontId="0" fillId="0" borderId="0" xfId="0" applyBorder="1" applyProtection="1"/>
    <xf numFmtId="0" fontId="2" fillId="0" borderId="0" xfId="2" applyBorder="1" applyProtection="1"/>
    <xf numFmtId="0" fontId="23" fillId="2" borderId="25" xfId="2" applyFont="1" applyFill="1" applyBorder="1" applyAlignment="1" applyProtection="1">
      <alignment horizontal="center" vertical="center"/>
    </xf>
    <xf numFmtId="0" fontId="23" fillId="2" borderId="0"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20" fillId="2" borderId="25" xfId="2" applyFont="1" applyFill="1" applyBorder="1" applyAlignment="1" applyProtection="1">
      <alignment horizontal="center" vertical="center"/>
    </xf>
    <xf numFmtId="0" fontId="20" fillId="2" borderId="0" xfId="2" applyFont="1" applyFill="1" applyBorder="1" applyAlignment="1" applyProtection="1">
      <alignment horizontal="center" vertical="center"/>
    </xf>
    <xf numFmtId="0" fontId="20" fillId="2" borderId="6" xfId="2" applyFont="1" applyFill="1" applyBorder="1" applyAlignment="1" applyProtection="1">
      <alignment horizontal="center" vertical="center"/>
    </xf>
    <xf numFmtId="0" fontId="20" fillId="2" borderId="34" xfId="2" applyFont="1" applyFill="1" applyBorder="1" applyAlignment="1" applyProtection="1">
      <alignment horizontal="center" vertical="center"/>
    </xf>
    <xf numFmtId="0" fontId="20" fillId="2" borderId="10" xfId="2" applyFont="1" applyFill="1" applyBorder="1" applyAlignment="1" applyProtection="1">
      <alignment horizontal="center" vertical="center"/>
    </xf>
    <xf numFmtId="0" fontId="10" fillId="2" borderId="0" xfId="2" applyFont="1" applyFill="1" applyBorder="1" applyAlignment="1" applyProtection="1">
      <alignment horizontal="right"/>
    </xf>
    <xf numFmtId="0" fontId="13" fillId="2" borderId="1" xfId="2" applyFont="1" applyFill="1" applyBorder="1" applyAlignment="1" applyProtection="1">
      <alignment horizontal="right" vertical="center" wrapText="1"/>
    </xf>
    <xf numFmtId="0" fontId="14" fillId="2" borderId="0" xfId="2" applyFont="1" applyFill="1" applyBorder="1" applyAlignment="1" applyProtection="1">
      <alignment horizontal="right" wrapText="1"/>
    </xf>
    <xf numFmtId="0" fontId="13" fillId="2" borderId="57" xfId="2" applyFont="1" applyFill="1" applyBorder="1" applyAlignment="1" applyProtection="1">
      <alignment horizontal="right" vertical="center"/>
    </xf>
    <xf numFmtId="0" fontId="14" fillId="3" borderId="33" xfId="2" applyFont="1" applyFill="1" applyBorder="1" applyAlignment="1" applyProtection="1">
      <alignment horizontal="center" vertical="center" wrapText="1"/>
    </xf>
    <xf numFmtId="0" fontId="14" fillId="3" borderId="9" xfId="2" applyFont="1" applyFill="1" applyBorder="1" applyAlignment="1" applyProtection="1">
      <alignment horizontal="center" vertical="center" wrapText="1"/>
    </xf>
    <xf numFmtId="0" fontId="13" fillId="5" borderId="5" xfId="2" applyFont="1" applyFill="1" applyBorder="1" applyAlignment="1" applyProtection="1">
      <alignment horizontal="center" vertical="center"/>
      <protection locked="0"/>
    </xf>
    <xf numFmtId="0" fontId="13" fillId="8" borderId="5" xfId="2" applyFont="1" applyFill="1" applyBorder="1" applyAlignment="1" applyProtection="1">
      <alignment horizontal="center" vertical="center"/>
    </xf>
    <xf numFmtId="166" fontId="13" fillId="3" borderId="32" xfId="2" applyNumberFormat="1" applyFont="1" applyFill="1" applyBorder="1" applyAlignment="1" applyProtection="1">
      <alignment vertical="center"/>
    </xf>
    <xf numFmtId="10" fontId="13" fillId="7" borderId="27" xfId="2" applyNumberFormat="1" applyFont="1" applyFill="1" applyBorder="1" applyAlignment="1" applyProtection="1">
      <alignment horizontal="center" vertical="center"/>
      <protection locked="0"/>
    </xf>
    <xf numFmtId="10" fontId="13" fillId="8" borderId="27" xfId="2" applyNumberFormat="1"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26" fillId="7" borderId="29" xfId="2" applyFont="1" applyFill="1" applyBorder="1" applyAlignment="1" applyProtection="1">
      <alignment horizontal="center" vertical="center"/>
    </xf>
    <xf numFmtId="0" fontId="4" fillId="2" borderId="0" xfId="2" applyFont="1" applyFill="1" applyBorder="1" applyAlignment="1" applyProtection="1">
      <alignment horizontal="center" vertical="top"/>
    </xf>
    <xf numFmtId="0" fontId="7" fillId="4" borderId="0" xfId="2" applyFont="1" applyFill="1" applyBorder="1" applyAlignment="1" applyProtection="1">
      <alignment horizontal="center"/>
    </xf>
    <xf numFmtId="4" fontId="14" fillId="9" borderId="19" xfId="2" applyNumberFormat="1" applyFont="1" applyFill="1" applyBorder="1" applyAlignment="1" applyProtection="1">
      <alignment horizontal="center" vertical="center"/>
    </xf>
    <xf numFmtId="10" fontId="14" fillId="9" borderId="29" xfId="2" applyNumberFormat="1" applyFont="1" applyFill="1" applyBorder="1" applyAlignment="1" applyProtection="1">
      <alignment horizontal="center" vertical="center"/>
    </xf>
    <xf numFmtId="10" fontId="14" fillId="9" borderId="19" xfId="2" applyNumberFormat="1" applyFont="1" applyFill="1" applyBorder="1" applyAlignment="1" applyProtection="1">
      <alignment horizontal="center" vertical="center"/>
    </xf>
    <xf numFmtId="0" fontId="13" fillId="3" borderId="42" xfId="2" applyFont="1" applyFill="1" applyBorder="1" applyAlignment="1" applyProtection="1">
      <alignment horizontal="center" vertical="center" wrapText="1"/>
    </xf>
    <xf numFmtId="0" fontId="13" fillId="3" borderId="12" xfId="2" applyFont="1" applyFill="1" applyBorder="1" applyAlignment="1" applyProtection="1">
      <alignment horizontal="center" vertical="center" wrapText="1"/>
    </xf>
    <xf numFmtId="0" fontId="13" fillId="3" borderId="11" xfId="2" applyFont="1" applyFill="1" applyBorder="1" applyAlignment="1" applyProtection="1">
      <alignment horizontal="center" vertical="center" wrapText="1"/>
    </xf>
    <xf numFmtId="0" fontId="13" fillId="3" borderId="14" xfId="2" applyFont="1" applyFill="1" applyBorder="1" applyAlignment="1" applyProtection="1">
      <alignment horizontal="center" vertical="center" wrapText="1"/>
    </xf>
    <xf numFmtId="0" fontId="14" fillId="3" borderId="13" xfId="2" applyFont="1" applyFill="1" applyBorder="1" applyAlignment="1" applyProtection="1">
      <alignment horizontal="center" vertical="center" wrapText="1"/>
    </xf>
    <xf numFmtId="0" fontId="14" fillId="3" borderId="11" xfId="2" applyFont="1" applyFill="1" applyBorder="1" applyAlignment="1" applyProtection="1">
      <alignment horizontal="center" vertical="center" wrapText="1"/>
    </xf>
    <xf numFmtId="0" fontId="13" fillId="3" borderId="15" xfId="2" applyFont="1" applyFill="1" applyBorder="1" applyAlignment="1" applyProtection="1">
      <alignment horizontal="center" vertical="center" wrapText="1"/>
    </xf>
    <xf numFmtId="4" fontId="14" fillId="5" borderId="16" xfId="2" applyNumberFormat="1" applyFont="1" applyFill="1" applyBorder="1" applyAlignment="1" applyProtection="1">
      <alignment horizontal="center" vertical="center"/>
      <protection locked="0"/>
    </xf>
    <xf numFmtId="164" fontId="14" fillId="3" borderId="19" xfId="2" applyNumberFormat="1" applyFont="1" applyFill="1" applyBorder="1" applyAlignment="1" applyProtection="1">
      <alignment horizontal="center" vertical="center"/>
    </xf>
    <xf numFmtId="164" fontId="13" fillId="3" borderId="19" xfId="2" applyNumberFormat="1" applyFont="1" applyFill="1" applyBorder="1" applyAlignment="1" applyProtection="1">
      <alignment horizontal="center" vertical="center"/>
    </xf>
    <xf numFmtId="164" fontId="14" fillId="3" borderId="29" xfId="2" applyNumberFormat="1" applyFont="1" applyFill="1" applyBorder="1" applyAlignment="1" applyProtection="1">
      <alignment horizontal="center" vertical="center"/>
    </xf>
    <xf numFmtId="164" fontId="13" fillId="3" borderId="21" xfId="2" applyNumberFormat="1" applyFont="1" applyFill="1" applyBorder="1" applyAlignment="1" applyProtection="1">
      <alignment horizontal="center" vertical="center"/>
    </xf>
    <xf numFmtId="4" fontId="14" fillId="3" borderId="54" xfId="2" applyNumberFormat="1" applyFont="1" applyFill="1" applyBorder="1" applyAlignment="1" applyProtection="1">
      <alignment horizontal="center" vertical="center"/>
    </xf>
    <xf numFmtId="4" fontId="14" fillId="5" borderId="22" xfId="2" applyNumberFormat="1" applyFont="1" applyFill="1" applyBorder="1" applyAlignment="1" applyProtection="1">
      <alignment horizontal="center" vertical="center"/>
      <protection locked="0"/>
    </xf>
    <xf numFmtId="4" fontId="14" fillId="7" borderId="26" xfId="2" applyNumberFormat="1" applyFont="1" applyFill="1" applyBorder="1" applyAlignment="1" applyProtection="1">
      <alignment horizontal="center" vertical="center"/>
    </xf>
    <xf numFmtId="4" fontId="14" fillId="3" borderId="55" xfId="2" applyNumberFormat="1" applyFont="1" applyFill="1" applyBorder="1" applyAlignment="1" applyProtection="1">
      <alignment horizontal="center" vertical="center"/>
    </xf>
    <xf numFmtId="4" fontId="14" fillId="7" borderId="27" xfId="2" applyNumberFormat="1" applyFont="1" applyFill="1" applyBorder="1" applyAlignment="1" applyProtection="1">
      <alignment horizontal="center" vertical="center"/>
    </xf>
    <xf numFmtId="4" fontId="14" fillId="3" borderId="14" xfId="2" applyNumberFormat="1" applyFont="1" applyFill="1" applyBorder="1" applyAlignment="1" applyProtection="1">
      <alignment horizontal="center" vertical="center"/>
    </xf>
    <xf numFmtId="4" fontId="14" fillId="7" borderId="28" xfId="2" applyNumberFormat="1" applyFont="1" applyFill="1" applyBorder="1" applyAlignment="1" applyProtection="1">
      <alignment horizontal="center" vertical="center"/>
    </xf>
    <xf numFmtId="0" fontId="15" fillId="2" borderId="59" xfId="0" applyFont="1" applyFill="1" applyBorder="1" applyAlignment="1" applyProtection="1">
      <alignment vertical="top"/>
    </xf>
    <xf numFmtId="0" fontId="2" fillId="2" borderId="13" xfId="2" applyFill="1" applyBorder="1" applyAlignment="1" applyProtection="1"/>
    <xf numFmtId="0" fontId="13" fillId="3" borderId="49" xfId="2" applyFont="1" applyFill="1" applyBorder="1" applyAlignment="1" applyProtection="1">
      <alignment horizontal="center" vertical="center" wrapText="1"/>
    </xf>
    <xf numFmtId="0" fontId="14" fillId="3" borderId="43" xfId="2" applyFont="1" applyFill="1" applyBorder="1" applyAlignment="1" applyProtection="1">
      <alignment horizontal="center" vertical="center"/>
    </xf>
    <xf numFmtId="0" fontId="14" fillId="3" borderId="44" xfId="2" applyFont="1" applyFill="1" applyBorder="1" applyAlignment="1" applyProtection="1">
      <alignment horizontal="center" vertical="center"/>
    </xf>
    <xf numFmtId="0" fontId="14" fillId="3" borderId="45" xfId="2" applyFont="1" applyFill="1" applyBorder="1" applyAlignment="1" applyProtection="1">
      <alignment horizontal="center" vertical="center"/>
    </xf>
    <xf numFmtId="0" fontId="14" fillId="3" borderId="46" xfId="2" applyFont="1" applyFill="1" applyBorder="1" applyAlignment="1" applyProtection="1">
      <alignment horizontal="center" vertical="center"/>
    </xf>
    <xf numFmtId="0" fontId="14" fillId="3" borderId="43" xfId="2" applyFont="1" applyFill="1" applyBorder="1" applyAlignment="1" applyProtection="1">
      <alignment horizontal="center"/>
    </xf>
    <xf numFmtId="0" fontId="14" fillId="3" borderId="44" xfId="2" applyFont="1" applyFill="1" applyBorder="1" applyAlignment="1" applyProtection="1">
      <alignment horizontal="center"/>
    </xf>
    <xf numFmtId="0" fontId="14" fillId="3" borderId="45" xfId="2" applyFont="1" applyFill="1" applyBorder="1" applyAlignment="1" applyProtection="1">
      <alignment horizontal="center"/>
    </xf>
    <xf numFmtId="4" fontId="14" fillId="8" borderId="16" xfId="2" applyNumberFormat="1" applyFont="1" applyFill="1" applyBorder="1" applyAlignment="1" applyProtection="1">
      <alignment horizontal="center" vertical="center"/>
    </xf>
    <xf numFmtId="4" fontId="14" fillId="8" borderId="22" xfId="2" applyNumberFormat="1" applyFont="1" applyFill="1" applyBorder="1" applyAlignment="1" applyProtection="1">
      <alignment horizontal="center" vertical="center"/>
    </xf>
    <xf numFmtId="164" fontId="14" fillId="8" borderId="19" xfId="2" applyNumberFormat="1" applyFont="1" applyFill="1" applyBorder="1" applyAlignment="1" applyProtection="1">
      <alignment horizontal="center" vertical="center"/>
    </xf>
    <xf numFmtId="164" fontId="13" fillId="8" borderId="19" xfId="2" applyNumberFormat="1" applyFont="1" applyFill="1" applyBorder="1" applyAlignment="1" applyProtection="1">
      <alignment horizontal="center" vertical="center"/>
    </xf>
    <xf numFmtId="164" fontId="14" fillId="8" borderId="29" xfId="2" applyNumberFormat="1" applyFont="1" applyFill="1" applyBorder="1" applyAlignment="1" applyProtection="1">
      <alignment horizontal="center" vertical="center"/>
    </xf>
    <xf numFmtId="164" fontId="13" fillId="8" borderId="21" xfId="2" applyNumberFormat="1"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27" fillId="2" borderId="25" xfId="2" applyFont="1" applyFill="1" applyBorder="1" applyAlignment="1" applyProtection="1">
      <alignment horizontal="center" vertical="center"/>
    </xf>
    <xf numFmtId="0" fontId="27" fillId="2" borderId="0" xfId="2" applyFont="1" applyFill="1" applyBorder="1" applyAlignment="1" applyProtection="1">
      <alignment horizontal="center" vertical="center"/>
    </xf>
    <xf numFmtId="0" fontId="27" fillId="2" borderId="6" xfId="2" applyFont="1" applyFill="1" applyBorder="1" applyAlignment="1" applyProtection="1">
      <alignment horizontal="center" vertical="center"/>
    </xf>
    <xf numFmtId="0" fontId="27" fillId="2" borderId="34" xfId="2" applyFont="1" applyFill="1" applyBorder="1" applyAlignment="1" applyProtection="1">
      <alignment horizontal="center"/>
    </xf>
    <xf numFmtId="0" fontId="27" fillId="2" borderId="10" xfId="2" applyFont="1" applyFill="1" applyBorder="1" applyAlignment="1" applyProtection="1">
      <alignment horizontal="center"/>
    </xf>
    <xf numFmtId="0" fontId="27" fillId="2" borderId="30" xfId="2" applyFont="1" applyFill="1" applyBorder="1" applyAlignment="1" applyProtection="1">
      <alignment horizontal="center"/>
    </xf>
    <xf numFmtId="164" fontId="29" fillId="6" borderId="6" xfId="0" applyNumberFormat="1" applyFont="1" applyFill="1" applyBorder="1" applyAlignment="1" applyProtection="1">
      <alignment horizontal="center" vertical="center"/>
    </xf>
    <xf numFmtId="164" fontId="29" fillId="6" borderId="20" xfId="0" applyNumberFormat="1" applyFont="1" applyFill="1" applyBorder="1" applyAlignment="1" applyProtection="1">
      <alignment horizontal="center" vertical="center"/>
    </xf>
    <xf numFmtId="0" fontId="17" fillId="6" borderId="25" xfId="2" applyFont="1" applyFill="1" applyBorder="1" applyAlignment="1" applyProtection="1">
      <alignment horizontal="right" vertical="center" wrapText="1"/>
    </xf>
    <xf numFmtId="0" fontId="17" fillId="6" borderId="0" xfId="2" applyFont="1" applyFill="1" applyBorder="1" applyAlignment="1" applyProtection="1">
      <alignment horizontal="right" vertical="center"/>
    </xf>
    <xf numFmtId="0" fontId="17" fillId="6" borderId="35" xfId="2" applyFont="1" applyFill="1" applyBorder="1" applyAlignment="1" applyProtection="1">
      <alignment horizontal="right" vertical="center"/>
    </xf>
    <xf numFmtId="0" fontId="17" fillId="6" borderId="13" xfId="2" applyFont="1" applyFill="1" applyBorder="1" applyAlignment="1" applyProtection="1">
      <alignment horizontal="right" vertical="center"/>
    </xf>
    <xf numFmtId="49" fontId="2" fillId="6" borderId="0" xfId="0" applyNumberFormat="1" applyFont="1" applyFill="1" applyBorder="1" applyAlignment="1" applyProtection="1">
      <alignment horizontal="center" vertical="center"/>
    </xf>
    <xf numFmtId="49" fontId="2" fillId="6" borderId="13" xfId="0" applyNumberFormat="1" applyFont="1" applyFill="1" applyBorder="1" applyAlignment="1" applyProtection="1">
      <alignment horizontal="center" vertical="center"/>
    </xf>
    <xf numFmtId="0" fontId="7" fillId="2" borderId="0" xfId="2" applyFont="1" applyFill="1" applyBorder="1" applyAlignment="1" applyProtection="1">
      <alignment horizontal="left" vertical="top"/>
    </xf>
    <xf numFmtId="0" fontId="12" fillId="5" borderId="3" xfId="2" applyFont="1" applyFill="1" applyBorder="1" applyAlignment="1" applyProtection="1">
      <alignment horizontal="center" vertical="center" wrapText="1"/>
      <protection locked="0"/>
    </xf>
    <xf numFmtId="0" fontId="12" fillId="5" borderId="24" xfId="2" applyFont="1" applyFill="1" applyBorder="1" applyAlignment="1" applyProtection="1">
      <alignment horizontal="center" vertical="center" wrapText="1"/>
      <protection locked="0"/>
    </xf>
    <xf numFmtId="0" fontId="12" fillId="5" borderId="56" xfId="2" applyFont="1" applyFill="1" applyBorder="1" applyAlignment="1" applyProtection="1">
      <alignment horizontal="center" vertical="center" wrapText="1"/>
      <protection locked="0"/>
    </xf>
    <xf numFmtId="0" fontId="12" fillId="5" borderId="3" xfId="2" applyNumberFormat="1" applyFont="1" applyFill="1" applyBorder="1" applyAlignment="1" applyProtection="1">
      <alignment horizontal="center" vertical="center" wrapText="1"/>
      <protection locked="0"/>
    </xf>
    <xf numFmtId="0" fontId="12" fillId="5" borderId="2" xfId="2" applyNumberFormat="1" applyFont="1" applyFill="1" applyBorder="1" applyAlignment="1" applyProtection="1">
      <alignment horizontal="center" vertical="center" wrapText="1"/>
      <protection locked="0"/>
    </xf>
    <xf numFmtId="0" fontId="13" fillId="5" borderId="3" xfId="2" applyFont="1" applyFill="1" applyBorder="1" applyAlignment="1" applyProtection="1">
      <alignment horizontal="left" vertical="center" wrapText="1"/>
      <protection locked="0"/>
    </xf>
    <xf numFmtId="0" fontId="13" fillId="5" borderId="24" xfId="2" applyFont="1" applyFill="1" applyBorder="1" applyAlignment="1" applyProtection="1">
      <alignment horizontal="left" vertical="center" wrapText="1"/>
      <protection locked="0"/>
    </xf>
    <xf numFmtId="0" fontId="4" fillId="2" borderId="0" xfId="2" applyFont="1" applyFill="1" applyBorder="1" applyAlignment="1" applyProtection="1">
      <alignment horizontal="center" vertical="top"/>
    </xf>
    <xf numFmtId="49" fontId="12" fillId="5" borderId="3" xfId="2" applyNumberFormat="1" applyFont="1" applyFill="1" applyBorder="1" applyAlignment="1" applyProtection="1">
      <alignment horizontal="center" vertical="center" wrapText="1"/>
      <protection locked="0"/>
    </xf>
    <xf numFmtId="49" fontId="12" fillId="5" borderId="2" xfId="2" applyNumberFormat="1" applyFont="1" applyFill="1" applyBorder="1" applyAlignment="1" applyProtection="1">
      <alignment horizontal="center" vertical="center" wrapText="1"/>
      <protection locked="0"/>
    </xf>
    <xf numFmtId="0" fontId="12" fillId="7" borderId="3" xfId="2" applyNumberFormat="1" applyFont="1" applyFill="1" applyBorder="1" applyAlignment="1" applyProtection="1">
      <alignment horizontal="center" vertical="center" wrapText="1"/>
    </xf>
    <xf numFmtId="0" fontId="12" fillId="7" borderId="24" xfId="2" applyNumberFormat="1" applyFont="1" applyFill="1" applyBorder="1" applyAlignment="1" applyProtection="1">
      <alignment horizontal="center" vertical="center" wrapText="1"/>
    </xf>
    <xf numFmtId="0" fontId="12" fillId="7" borderId="2" xfId="2" applyNumberFormat="1" applyFont="1" applyFill="1" applyBorder="1" applyAlignment="1" applyProtection="1">
      <alignment horizontal="center" vertical="center" wrapText="1"/>
    </xf>
    <xf numFmtId="0" fontId="12" fillId="5" borderId="2" xfId="2" applyFont="1" applyFill="1" applyBorder="1" applyAlignment="1" applyProtection="1">
      <alignment horizontal="center" vertical="center" wrapText="1"/>
      <protection locked="0"/>
    </xf>
    <xf numFmtId="0" fontId="7" fillId="4" borderId="0" xfId="2" applyFont="1" applyFill="1" applyBorder="1" applyAlignment="1" applyProtection="1">
      <alignment horizontal="center"/>
    </xf>
    <xf numFmtId="0" fontId="13" fillId="8" borderId="3" xfId="2" applyFont="1" applyFill="1" applyBorder="1" applyAlignment="1" applyProtection="1">
      <alignment horizontal="left" vertical="center" wrapText="1"/>
    </xf>
    <xf numFmtId="0" fontId="13" fillId="8" borderId="24" xfId="2" applyFont="1" applyFill="1" applyBorder="1" applyAlignment="1" applyProtection="1">
      <alignment horizontal="left" vertical="center" wrapText="1"/>
    </xf>
    <xf numFmtId="0" fontId="12" fillId="7" borderId="3" xfId="2" applyFont="1" applyFill="1" applyBorder="1" applyAlignment="1" applyProtection="1">
      <alignment horizontal="center" vertical="center" wrapText="1"/>
    </xf>
    <xf numFmtId="0" fontId="12" fillId="7" borderId="24" xfId="2" applyFont="1" applyFill="1" applyBorder="1" applyAlignment="1" applyProtection="1">
      <alignment horizontal="center" vertical="center" wrapText="1"/>
    </xf>
    <xf numFmtId="0" fontId="12" fillId="7" borderId="2" xfId="2" applyFont="1" applyFill="1" applyBorder="1" applyAlignment="1" applyProtection="1">
      <alignment horizontal="center" vertical="center" wrapText="1"/>
    </xf>
    <xf numFmtId="49" fontId="12" fillId="3" borderId="3" xfId="2" applyNumberFormat="1" applyFont="1" applyFill="1" applyBorder="1" applyAlignment="1" applyProtection="1">
      <alignment horizontal="center" vertical="center" wrapText="1"/>
    </xf>
    <xf numFmtId="0" fontId="12" fillId="3" borderId="2" xfId="2" applyNumberFormat="1" applyFont="1" applyFill="1" applyBorder="1" applyAlignment="1" applyProtection="1">
      <alignment horizontal="center" vertical="center" wrapText="1"/>
    </xf>
    <xf numFmtId="0" fontId="12" fillId="7" borderId="56" xfId="2" applyFont="1" applyFill="1" applyBorder="1" applyAlignment="1" applyProtection="1">
      <alignment horizontal="center" vertical="center" wrapText="1"/>
    </xf>
    <xf numFmtId="0" fontId="21" fillId="4" borderId="47" xfId="2" applyFont="1" applyFill="1" applyBorder="1" applyAlignment="1" applyProtection="1">
      <alignment horizontal="center" vertical="center"/>
    </xf>
    <xf numFmtId="0" fontId="21" fillId="4" borderId="10" xfId="2" applyFont="1" applyFill="1" applyBorder="1" applyAlignment="1" applyProtection="1">
      <alignment horizontal="center" vertical="center"/>
    </xf>
    <xf numFmtId="0" fontId="21" fillId="4" borderId="38" xfId="2" applyFont="1" applyFill="1" applyBorder="1" applyAlignment="1" applyProtection="1">
      <alignment horizontal="center" vertical="center"/>
    </xf>
    <xf numFmtId="0" fontId="21" fillId="4" borderId="0" xfId="2" applyFont="1" applyFill="1" applyBorder="1" applyAlignment="1" applyProtection="1">
      <alignment horizontal="center" vertical="center"/>
    </xf>
    <xf numFmtId="0" fontId="21" fillId="4" borderId="48" xfId="2" applyFont="1" applyFill="1" applyBorder="1" applyAlignment="1" applyProtection="1">
      <alignment horizontal="center" vertical="center"/>
    </xf>
    <xf numFmtId="0" fontId="21" fillId="4" borderId="13" xfId="2" applyFont="1" applyFill="1" applyBorder="1" applyAlignment="1" applyProtection="1">
      <alignment horizontal="center" vertical="center"/>
    </xf>
    <xf numFmtId="167" fontId="22" fillId="4" borderId="30" xfId="1" applyNumberFormat="1" applyFont="1" applyFill="1" applyBorder="1" applyAlignment="1" applyProtection="1">
      <alignment horizontal="center" vertical="center"/>
    </xf>
    <xf numFmtId="167" fontId="22" fillId="4" borderId="41" xfId="1" applyNumberFormat="1" applyFont="1" applyFill="1" applyBorder="1" applyAlignment="1" applyProtection="1">
      <alignment horizontal="center" vertical="center"/>
    </xf>
    <xf numFmtId="167" fontId="22" fillId="4" borderId="31" xfId="1" applyNumberFormat="1" applyFont="1" applyFill="1" applyBorder="1" applyAlignment="1" applyProtection="1">
      <alignment horizontal="center" vertical="center"/>
    </xf>
    <xf numFmtId="0" fontId="24" fillId="4" borderId="34" xfId="2" applyFont="1" applyFill="1" applyBorder="1" applyAlignment="1" applyProtection="1">
      <alignment horizontal="center" vertical="center"/>
    </xf>
    <xf numFmtId="0" fontId="24" fillId="4" borderId="10" xfId="2" applyFont="1" applyFill="1" applyBorder="1" applyAlignment="1" applyProtection="1">
      <alignment horizontal="center" vertical="center"/>
    </xf>
    <xf numFmtId="0" fontId="24" fillId="4" borderId="25" xfId="2" applyFont="1" applyFill="1" applyBorder="1" applyAlignment="1" applyProtection="1">
      <alignment horizontal="center" vertical="center"/>
    </xf>
    <xf numFmtId="0" fontId="24" fillId="4" borderId="0" xfId="2" applyFont="1" applyFill="1" applyBorder="1" applyAlignment="1" applyProtection="1">
      <alignment horizontal="center" vertical="center"/>
    </xf>
    <xf numFmtId="0" fontId="24" fillId="4" borderId="35" xfId="2" applyFont="1" applyFill="1" applyBorder="1" applyAlignment="1" applyProtection="1">
      <alignment horizontal="center" vertical="center"/>
    </xf>
    <xf numFmtId="0" fontId="24" fillId="4" borderId="13" xfId="2" applyFont="1" applyFill="1" applyBorder="1" applyAlignment="1" applyProtection="1">
      <alignment horizontal="center" vertical="center"/>
    </xf>
    <xf numFmtId="167" fontId="25" fillId="4" borderId="30" xfId="1" applyNumberFormat="1" applyFont="1" applyFill="1" applyBorder="1" applyAlignment="1" applyProtection="1">
      <alignment horizontal="center" vertical="center"/>
    </xf>
    <xf numFmtId="167" fontId="25" fillId="4" borderId="41" xfId="1" applyNumberFormat="1" applyFont="1" applyFill="1" applyBorder="1" applyAlignment="1" applyProtection="1">
      <alignment horizontal="center" vertical="center"/>
    </xf>
    <xf numFmtId="167" fontId="25" fillId="4" borderId="31" xfId="1" applyNumberFormat="1" applyFont="1" applyFill="1" applyBorder="1" applyAlignment="1" applyProtection="1">
      <alignment horizontal="center" vertical="center"/>
    </xf>
    <xf numFmtId="0" fontId="28" fillId="2" borderId="25" xfId="2" applyFont="1" applyFill="1" applyBorder="1" applyAlignment="1" applyProtection="1">
      <alignment horizontal="center" vertical="center"/>
    </xf>
    <xf numFmtId="0" fontId="28" fillId="2" borderId="0" xfId="2" applyFont="1" applyFill="1" applyBorder="1" applyAlignment="1" applyProtection="1">
      <alignment horizontal="center" vertical="center"/>
    </xf>
    <xf numFmtId="0" fontId="28" fillId="2" borderId="6" xfId="2" applyFont="1" applyFill="1" applyBorder="1" applyAlignment="1" applyProtection="1">
      <alignment horizontal="center" vertical="center"/>
    </xf>
    <xf numFmtId="0" fontId="26" fillId="7" borderId="53" xfId="2" applyFont="1" applyFill="1" applyBorder="1" applyAlignment="1" applyProtection="1">
      <alignment horizontal="center" vertical="center"/>
    </xf>
    <xf numFmtId="0" fontId="26" fillId="7" borderId="29" xfId="2" applyFont="1" applyFill="1" applyBorder="1" applyAlignment="1" applyProtection="1">
      <alignment horizontal="center" vertical="center"/>
    </xf>
    <xf numFmtId="0" fontId="28" fillId="2" borderId="34" xfId="2" applyFont="1" applyFill="1" applyBorder="1" applyAlignment="1" applyProtection="1">
      <alignment horizontal="center"/>
    </xf>
    <xf numFmtId="0" fontId="28" fillId="2" borderId="10" xfId="2" applyFont="1" applyFill="1" applyBorder="1" applyAlignment="1" applyProtection="1">
      <alignment horizontal="center"/>
    </xf>
    <xf numFmtId="0" fontId="28" fillId="2" borderId="30" xfId="2" applyFont="1" applyFill="1" applyBorder="1" applyAlignment="1" applyProtection="1">
      <alignment horizontal="center"/>
    </xf>
    <xf numFmtId="0" fontId="13" fillId="6" borderId="36" xfId="2" applyFont="1" applyFill="1" applyBorder="1" applyAlignment="1" applyProtection="1">
      <alignment horizontal="center" vertical="center" wrapText="1"/>
    </xf>
    <xf numFmtId="0" fontId="13" fillId="6" borderId="10" xfId="2" applyFont="1" applyFill="1" applyBorder="1" applyAlignment="1" applyProtection="1">
      <alignment horizontal="center" vertical="center" wrapText="1"/>
    </xf>
    <xf numFmtId="0" fontId="13" fillId="6" borderId="30" xfId="2" applyFont="1" applyFill="1" applyBorder="1" applyAlignment="1" applyProtection="1">
      <alignment horizontal="center" vertical="center" wrapText="1"/>
    </xf>
    <xf numFmtId="0" fontId="13" fillId="6" borderId="37" xfId="2" applyFont="1" applyFill="1" applyBorder="1" applyAlignment="1" applyProtection="1">
      <alignment horizontal="center" vertical="center" wrapText="1"/>
    </xf>
    <xf numFmtId="0" fontId="13" fillId="6" borderId="17" xfId="2" applyFont="1" applyFill="1" applyBorder="1" applyAlignment="1" applyProtection="1">
      <alignment horizontal="center" vertical="center" wrapText="1"/>
    </xf>
    <xf numFmtId="0" fontId="13" fillId="6" borderId="40" xfId="2" applyFont="1" applyFill="1" applyBorder="1" applyAlignment="1" applyProtection="1">
      <alignment horizontal="center" vertical="center" wrapText="1"/>
    </xf>
    <xf numFmtId="0" fontId="14" fillId="3" borderId="39" xfId="2" applyFont="1" applyFill="1" applyBorder="1" applyAlignment="1" applyProtection="1">
      <alignment horizontal="right" vertical="center" wrapText="1"/>
    </xf>
    <xf numFmtId="0" fontId="14" fillId="3" borderId="58" xfId="2" applyFont="1" applyFill="1" applyBorder="1" applyAlignment="1" applyProtection="1">
      <alignment horizontal="right" vertical="center" wrapText="1"/>
    </xf>
    <xf numFmtId="0" fontId="2" fillId="8" borderId="51" xfId="2" applyNumberFormat="1" applyFont="1" applyFill="1" applyBorder="1" applyAlignment="1" applyProtection="1">
      <alignment horizontal="left" vertical="center"/>
    </xf>
    <xf numFmtId="0" fontId="2" fillId="8" borderId="4" xfId="2" applyNumberFormat="1" applyFont="1" applyFill="1" applyBorder="1" applyAlignment="1" applyProtection="1">
      <alignment horizontal="left" vertical="center"/>
    </xf>
    <xf numFmtId="0" fontId="2" fillId="8" borderId="5" xfId="2" applyNumberFormat="1" applyFont="1" applyFill="1" applyBorder="1" applyAlignment="1" applyProtection="1">
      <alignment horizontal="left" vertical="center"/>
    </xf>
    <xf numFmtId="0" fontId="2" fillId="8" borderId="25" xfId="2" applyNumberFormat="1" applyFont="1" applyFill="1" applyBorder="1" applyAlignment="1" applyProtection="1">
      <alignment horizontal="left" vertical="center"/>
    </xf>
    <xf numFmtId="0" fontId="2" fillId="8" borderId="0" xfId="2" applyNumberFormat="1" applyFont="1" applyFill="1" applyBorder="1" applyAlignment="1" applyProtection="1">
      <alignment horizontal="left" vertical="center"/>
    </xf>
    <xf numFmtId="0" fontId="2" fillId="8" borderId="6" xfId="2" applyNumberFormat="1" applyFont="1" applyFill="1" applyBorder="1" applyAlignment="1" applyProtection="1">
      <alignment horizontal="left" vertical="center"/>
    </xf>
    <xf numFmtId="0" fontId="2" fillId="8" borderId="52" xfId="2" applyNumberFormat="1" applyFont="1" applyFill="1" applyBorder="1" applyAlignment="1" applyProtection="1">
      <alignment horizontal="left" vertical="center"/>
    </xf>
    <xf numFmtId="0" fontId="2" fillId="8" borderId="7" xfId="2" applyNumberFormat="1" applyFont="1" applyFill="1" applyBorder="1" applyAlignment="1" applyProtection="1">
      <alignment horizontal="left" vertical="center"/>
    </xf>
    <xf numFmtId="0" fontId="2" fillId="8" borderId="8" xfId="2" applyNumberFormat="1" applyFont="1" applyFill="1" applyBorder="1" applyAlignment="1" applyProtection="1">
      <alignment horizontal="left" vertical="center"/>
    </xf>
    <xf numFmtId="0" fontId="14" fillId="3" borderId="18" xfId="2" applyFont="1" applyFill="1" applyBorder="1" applyAlignment="1" applyProtection="1">
      <alignment horizontal="right" vertical="center" wrapText="1"/>
    </xf>
    <xf numFmtId="0" fontId="26" fillId="6" borderId="36" xfId="2" applyFont="1" applyFill="1" applyBorder="1" applyAlignment="1" applyProtection="1">
      <alignment horizontal="center" vertical="center" wrapText="1"/>
    </xf>
    <xf numFmtId="0" fontId="26" fillId="6" borderId="10" xfId="2" applyFont="1" applyFill="1" applyBorder="1" applyAlignment="1" applyProtection="1">
      <alignment horizontal="center" vertical="center" wrapText="1"/>
    </xf>
    <xf numFmtId="0" fontId="26" fillId="6" borderId="30" xfId="2" applyFont="1" applyFill="1" applyBorder="1" applyAlignment="1" applyProtection="1">
      <alignment horizontal="center" vertical="center" wrapText="1"/>
    </xf>
    <xf numFmtId="0" fontId="26" fillId="6" borderId="37" xfId="2" applyFont="1" applyFill="1" applyBorder="1" applyAlignment="1" applyProtection="1">
      <alignment horizontal="center" vertical="center" wrapText="1"/>
    </xf>
    <xf numFmtId="0" fontId="26" fillId="6" borderId="17" xfId="2" applyFont="1" applyFill="1" applyBorder="1" applyAlignment="1" applyProtection="1">
      <alignment horizontal="center" vertical="center" wrapText="1"/>
    </xf>
    <xf numFmtId="0" fontId="26" fillId="6" borderId="40" xfId="2" applyFont="1" applyFill="1" applyBorder="1" applyAlignment="1" applyProtection="1">
      <alignment horizontal="center" vertical="center" wrapText="1"/>
    </xf>
  </cellXfs>
  <cellStyles count="3">
    <cellStyle name="Euro" xfId="1"/>
    <cellStyle name="Standard" xfId="0" builtinId="0"/>
    <cellStyle name="Standard_Mappe5" xfId="2"/>
  </cellStyles>
  <dxfs count="2">
    <dxf>
      <fill>
        <patternFill>
          <bgColor rgb="FFCCFFCC"/>
        </patternFill>
      </fill>
    </dxf>
    <dxf>
      <fill>
        <patternFill>
          <bgColor rgb="FFDDDDDD"/>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CFF"/>
      <rgbColor rgb="00FF99CC"/>
      <rgbColor rgb="00CC99FF"/>
      <rgbColor rgb="00FFCC99"/>
      <rgbColor rgb="003366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mruColors>
      <color rgb="FFDDDDDD"/>
      <color rgb="FFCCFFCC"/>
      <color rgb="FF969696"/>
      <color rgb="FF777777"/>
      <color rgb="FFCCECFF"/>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129540</xdr:rowOff>
    </xdr:from>
    <xdr:to>
      <xdr:col>10</xdr:col>
      <xdr:colOff>441960</xdr:colOff>
      <xdr:row>2</xdr:row>
      <xdr:rowOff>137160</xdr:rowOff>
    </xdr:to>
    <xdr:sp macro="" textlink="">
      <xdr:nvSpPr>
        <xdr:cNvPr id="1029" name="WordArt 5"/>
        <xdr:cNvSpPr>
          <a:spLocks noChangeArrowheads="1" noChangeShapeType="1" noTextEdit="1"/>
        </xdr:cNvSpPr>
      </xdr:nvSpPr>
      <xdr:spPr bwMode="auto">
        <a:xfrm>
          <a:off x="937260" y="434340"/>
          <a:ext cx="7764780" cy="266700"/>
        </a:xfrm>
        <a:prstGeom prst="rect">
          <a:avLst/>
        </a:prstGeom>
      </xdr:spPr>
      <xdr:txBody>
        <a:bodyPr wrap="none" fromWordArt="1">
          <a:prstTxWarp prst="textPlain">
            <a:avLst>
              <a:gd name="adj" fmla="val 50000"/>
            </a:avLst>
          </a:prstTxWarp>
        </a:bodyPr>
        <a:lstStyle/>
        <a:p>
          <a:pPr algn="ctr" rtl="0"/>
          <a:r>
            <a:rPr lang="de-DE" sz="3600" kern="10" spc="0">
              <a:ln w="9525">
                <a:solidFill>
                  <a:srgbClr val="000000"/>
                </a:solidFill>
                <a:round/>
                <a:headEnd/>
                <a:tailEnd/>
              </a:ln>
              <a:solidFill>
                <a:srgbClr val="DDDDDD"/>
              </a:solidFill>
              <a:effectLst/>
              <a:latin typeface="Arial Black"/>
            </a:rPr>
            <a:t>Personalkosten</a:t>
          </a:r>
        </a:p>
      </xdr:txBody>
    </xdr:sp>
    <xdr:clientData/>
  </xdr:twoCellAnchor>
  <xdr:twoCellAnchor>
    <xdr:from>
      <xdr:col>16</xdr:col>
      <xdr:colOff>38100</xdr:colOff>
      <xdr:row>1</xdr:row>
      <xdr:rowOff>129540</xdr:rowOff>
    </xdr:from>
    <xdr:to>
      <xdr:col>25</xdr:col>
      <xdr:colOff>441960</xdr:colOff>
      <xdr:row>2</xdr:row>
      <xdr:rowOff>137160</xdr:rowOff>
    </xdr:to>
    <xdr:sp macro="" textlink="">
      <xdr:nvSpPr>
        <xdr:cNvPr id="52" name="WordArt 5"/>
        <xdr:cNvSpPr>
          <a:spLocks noChangeArrowheads="1" noChangeShapeType="1" noTextEdit="1"/>
        </xdr:cNvSpPr>
      </xdr:nvSpPr>
      <xdr:spPr bwMode="auto">
        <a:xfrm>
          <a:off x="937260" y="434340"/>
          <a:ext cx="7764780" cy="266700"/>
        </a:xfrm>
        <a:prstGeom prst="rect">
          <a:avLst/>
        </a:prstGeom>
      </xdr:spPr>
      <xdr:txBody>
        <a:bodyPr wrap="none" fromWordArt="1">
          <a:prstTxWarp prst="textPlain">
            <a:avLst>
              <a:gd name="adj" fmla="val 50000"/>
            </a:avLst>
          </a:prstTxWarp>
        </a:bodyPr>
        <a:lstStyle/>
        <a:p>
          <a:pPr algn="ctr" rtl="0"/>
          <a:r>
            <a:rPr lang="de-DE" sz="3600" kern="10" spc="0">
              <a:ln w="9525">
                <a:solidFill>
                  <a:srgbClr val="000000"/>
                </a:solidFill>
                <a:round/>
                <a:headEnd/>
                <a:tailEnd/>
              </a:ln>
              <a:solidFill>
                <a:srgbClr val="DDDDDD"/>
              </a:solidFill>
              <a:effectLst/>
              <a:latin typeface="Arial Black"/>
            </a:rPr>
            <a:t>Personalkosten</a:t>
          </a:r>
        </a:p>
      </xdr:txBody>
    </xdr:sp>
    <xdr:clientData/>
  </xdr:twoCellAnchor>
  <xdr:twoCellAnchor editAs="oneCell">
    <xdr:from>
      <xdr:col>10</xdr:col>
      <xdr:colOff>695325</xdr:colOff>
      <xdr:row>0</xdr:row>
      <xdr:rowOff>219075</xdr:rowOff>
    </xdr:from>
    <xdr:to>
      <xdr:col>14</xdr:col>
      <xdr:colOff>20088</xdr:colOff>
      <xdr:row>3</xdr:row>
      <xdr:rowOff>211150</xdr:rowOff>
    </xdr:to>
    <xdr:pic>
      <xdr:nvPicPr>
        <xdr:cNvPr id="2" name="Grafik 1"/>
        <xdr:cNvPicPr>
          <a:picLocks noChangeAspect="1"/>
        </xdr:cNvPicPr>
      </xdr:nvPicPr>
      <xdr:blipFill>
        <a:blip xmlns:r="http://schemas.openxmlformats.org/officeDocument/2006/relationships" r:embed="rId1"/>
        <a:stretch>
          <a:fillRect/>
        </a:stretch>
      </xdr:blipFill>
      <xdr:spPr>
        <a:xfrm>
          <a:off x="8639175" y="219075"/>
          <a:ext cx="3182388" cy="8779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E350"/>
  <sheetViews>
    <sheetView tabSelected="1" zoomScaleNormal="100" zoomScaleSheetLayoutView="100" workbookViewId="0">
      <selection activeCell="AF14" sqref="AF14"/>
    </sheetView>
  </sheetViews>
  <sheetFormatPr baseColWidth="10" defaultColWidth="11.5703125" defaultRowHeight="13.5" x14ac:dyDescent="0.25"/>
  <cols>
    <col min="1" max="1" width="14.140625" style="1" bestFit="1" customWidth="1"/>
    <col min="2" max="4" width="12.140625" style="1" customWidth="1"/>
    <col min="5" max="10" width="11.42578125" style="1" customWidth="1"/>
    <col min="11" max="11" width="17.7109375" style="1" bestFit="1" customWidth="1"/>
    <col min="12" max="12" width="14.42578125" style="1" bestFit="1" customWidth="1"/>
    <col min="13" max="14" width="12.85546875" style="1" customWidth="1"/>
    <col min="15" max="15" width="5.140625" style="1" customWidth="1"/>
    <col min="16" max="16" width="14.140625" style="1" hidden="1" customWidth="1"/>
    <col min="17" max="19" width="12.140625" style="1" hidden="1" customWidth="1"/>
    <col min="20" max="25" width="11.42578125" style="1" hidden="1" customWidth="1"/>
    <col min="26" max="26" width="17.7109375" style="1" hidden="1" customWidth="1"/>
    <col min="27" max="27" width="14.42578125" style="1" hidden="1" customWidth="1"/>
    <col min="28" max="29" width="12.85546875" style="1" hidden="1" customWidth="1"/>
    <col min="30" max="30" width="5.140625" style="1" hidden="1" customWidth="1"/>
    <col min="31" max="16384" width="11.5703125" style="1"/>
  </cols>
  <sheetData>
    <row r="1" spans="1:31" ht="24" customHeight="1" x14ac:dyDescent="0.25">
      <c r="A1" s="2"/>
      <c r="B1" s="2"/>
      <c r="C1" s="2"/>
      <c r="D1" s="3"/>
      <c r="E1" s="3"/>
      <c r="F1" s="3"/>
      <c r="G1" s="3"/>
      <c r="H1" s="3"/>
      <c r="I1" s="3"/>
      <c r="J1" s="3"/>
      <c r="K1" s="3"/>
      <c r="L1" s="3"/>
      <c r="M1" s="2"/>
      <c r="N1" s="2"/>
      <c r="O1" s="2"/>
      <c r="P1" s="2"/>
      <c r="Q1" s="2"/>
      <c r="R1" s="2"/>
      <c r="S1" s="3"/>
      <c r="T1" s="3"/>
      <c r="U1" s="3"/>
      <c r="V1" s="3"/>
      <c r="W1" s="3"/>
      <c r="X1" s="3"/>
      <c r="Y1" s="3"/>
      <c r="Z1" s="3"/>
      <c r="AA1" s="3"/>
      <c r="AB1" s="2"/>
      <c r="AC1" s="2"/>
      <c r="AD1" s="2"/>
      <c r="AE1" s="26"/>
    </row>
    <row r="2" spans="1:31" ht="20.45" customHeight="1" x14ac:dyDescent="0.25">
      <c r="A2" s="2"/>
      <c r="B2" s="2"/>
      <c r="C2" s="2"/>
      <c r="D2" s="3"/>
      <c r="E2" s="3"/>
      <c r="F2" s="3"/>
      <c r="G2" s="3"/>
      <c r="H2" s="3"/>
      <c r="I2" s="3"/>
      <c r="J2" s="3"/>
      <c r="K2" s="3"/>
      <c r="L2" s="3"/>
      <c r="M2" s="2"/>
      <c r="N2" s="2"/>
      <c r="O2" s="2"/>
      <c r="P2" s="2"/>
      <c r="Q2" s="2"/>
      <c r="R2" s="2"/>
      <c r="S2" s="3"/>
      <c r="T2" s="3"/>
      <c r="U2" s="3"/>
      <c r="V2" s="3"/>
      <c r="W2" s="3"/>
      <c r="X2" s="3"/>
      <c r="Y2" s="3"/>
      <c r="Z2" s="3"/>
      <c r="AA2" s="3"/>
      <c r="AB2" s="2"/>
      <c r="AC2" s="2"/>
      <c r="AD2" s="2"/>
      <c r="AE2" s="26"/>
    </row>
    <row r="3" spans="1:31" ht="25.9" customHeight="1" x14ac:dyDescent="0.2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26"/>
    </row>
    <row r="4" spans="1:31" ht="21" customHeight="1" x14ac:dyDescent="0.25">
      <c r="A4" s="23"/>
      <c r="B4" s="103" t="s">
        <v>9</v>
      </c>
      <c r="C4" s="103"/>
      <c r="D4" s="103"/>
      <c r="E4" s="103"/>
      <c r="F4" s="103"/>
      <c r="G4" s="103"/>
      <c r="H4" s="103"/>
      <c r="I4" s="103"/>
      <c r="J4" s="103"/>
      <c r="K4" s="103"/>
      <c r="L4" s="103"/>
      <c r="M4" s="103"/>
      <c r="N4" s="103"/>
      <c r="O4" s="103"/>
      <c r="P4" s="23"/>
      <c r="Q4" s="103" t="s">
        <v>36</v>
      </c>
      <c r="R4" s="103"/>
      <c r="S4" s="103"/>
      <c r="T4" s="103"/>
      <c r="U4" s="103"/>
      <c r="V4" s="103"/>
      <c r="W4" s="103"/>
      <c r="X4" s="103"/>
      <c r="Y4" s="103"/>
      <c r="Z4" s="103"/>
      <c r="AA4" s="103"/>
      <c r="AB4" s="103"/>
      <c r="AC4" s="103"/>
      <c r="AD4" s="103"/>
      <c r="AE4" s="26"/>
    </row>
    <row r="5" spans="1:31" ht="18.75" thickBot="1" x14ac:dyDescent="0.35">
      <c r="A5" s="4"/>
      <c r="B5" s="5"/>
      <c r="C5" s="5"/>
      <c r="D5" s="5"/>
      <c r="E5" s="3"/>
      <c r="F5" s="3"/>
      <c r="G5" s="3"/>
      <c r="H5" s="3"/>
      <c r="I5" s="3"/>
      <c r="J5" s="3"/>
      <c r="K5" s="3"/>
      <c r="L5" s="6"/>
      <c r="M5" s="7"/>
      <c r="N5" s="7"/>
      <c r="O5" s="3"/>
      <c r="P5" s="4"/>
      <c r="Q5" s="5"/>
      <c r="R5" s="5"/>
      <c r="S5" s="5"/>
      <c r="T5" s="3"/>
      <c r="U5" s="3"/>
      <c r="V5" s="3"/>
      <c r="W5" s="3"/>
      <c r="X5" s="3"/>
      <c r="Y5" s="3"/>
      <c r="Z5" s="3"/>
      <c r="AA5" s="6"/>
      <c r="AB5" s="7"/>
      <c r="AC5" s="7"/>
      <c r="AD5" s="3"/>
      <c r="AE5" s="26"/>
    </row>
    <row r="6" spans="1:31" ht="27.75" thickTop="1" x14ac:dyDescent="0.25">
      <c r="A6" s="11" t="s">
        <v>27</v>
      </c>
      <c r="B6" s="112"/>
      <c r="C6" s="113"/>
      <c r="D6" s="11" t="s">
        <v>28</v>
      </c>
      <c r="E6" s="114" t="s">
        <v>33</v>
      </c>
      <c r="F6" s="115"/>
      <c r="G6" s="115"/>
      <c r="H6" s="115"/>
      <c r="I6" s="115"/>
      <c r="J6" s="115"/>
      <c r="K6" s="116"/>
      <c r="L6" s="36" t="s">
        <v>23</v>
      </c>
      <c r="M6" s="18"/>
      <c r="N6" s="14"/>
      <c r="O6" s="3"/>
      <c r="P6" s="11" t="s">
        <v>27</v>
      </c>
      <c r="Q6" s="124">
        <f>B6</f>
        <v>0</v>
      </c>
      <c r="R6" s="125"/>
      <c r="S6" s="11" t="s">
        <v>28</v>
      </c>
      <c r="T6" s="114" t="str">
        <f>E6</f>
        <v>Interreg VI-A Slowenien-Österreich 2021 - 2027</v>
      </c>
      <c r="U6" s="115"/>
      <c r="V6" s="115"/>
      <c r="W6" s="115"/>
      <c r="X6" s="115"/>
      <c r="Y6" s="115"/>
      <c r="Z6" s="116"/>
      <c r="AA6" s="36" t="s">
        <v>23</v>
      </c>
      <c r="AB6" s="19">
        <f>M6</f>
        <v>0</v>
      </c>
      <c r="AC6" s="17">
        <f>N6</f>
        <v>0</v>
      </c>
      <c r="AD6" s="3"/>
      <c r="AE6" s="26"/>
    </row>
    <row r="7" spans="1:31" ht="18.75" thickBot="1" x14ac:dyDescent="0.35">
      <c r="A7" s="11"/>
      <c r="B7" s="9"/>
      <c r="C7" s="8"/>
      <c r="D7" s="9"/>
      <c r="E7" s="10"/>
      <c r="F7" s="10"/>
      <c r="G7" s="10"/>
      <c r="H7" s="10"/>
      <c r="I7" s="10"/>
      <c r="J7" s="10"/>
      <c r="K7" s="8"/>
      <c r="L7" s="37"/>
      <c r="M7" s="7"/>
      <c r="N7" s="7"/>
      <c r="O7" s="3"/>
      <c r="P7" s="11"/>
      <c r="Q7" s="9"/>
      <c r="R7" s="8"/>
      <c r="S7" s="9"/>
      <c r="T7" s="10"/>
      <c r="U7" s="10"/>
      <c r="V7" s="10"/>
      <c r="W7" s="10"/>
      <c r="X7" s="10"/>
      <c r="Y7" s="10"/>
      <c r="Z7" s="8"/>
      <c r="AA7" s="37"/>
      <c r="AB7" s="7"/>
      <c r="AC7" s="7"/>
      <c r="AD7" s="3"/>
      <c r="AE7" s="26"/>
    </row>
    <row r="8" spans="1:31" ht="27" customHeight="1" thickTop="1" x14ac:dyDescent="0.25">
      <c r="A8" s="11" t="s">
        <v>10</v>
      </c>
      <c r="B8" s="104"/>
      <c r="C8" s="105"/>
      <c r="D8" s="105"/>
      <c r="E8" s="105"/>
      <c r="F8" s="105"/>
      <c r="G8" s="105"/>
      <c r="H8" s="105"/>
      <c r="I8" s="105"/>
      <c r="J8" s="105"/>
      <c r="K8" s="106"/>
      <c r="L8" s="38" t="s">
        <v>31</v>
      </c>
      <c r="M8" s="107"/>
      <c r="N8" s="108"/>
      <c r="O8" s="3"/>
      <c r="P8" s="11" t="s">
        <v>10</v>
      </c>
      <c r="Q8" s="121">
        <f>B8</f>
        <v>0</v>
      </c>
      <c r="R8" s="122"/>
      <c r="S8" s="122"/>
      <c r="T8" s="122"/>
      <c r="U8" s="122"/>
      <c r="V8" s="122"/>
      <c r="W8" s="122"/>
      <c r="X8" s="122"/>
      <c r="Y8" s="122"/>
      <c r="Z8" s="126"/>
      <c r="AA8" s="38" t="s">
        <v>31</v>
      </c>
      <c r="AB8" s="114">
        <f>M8</f>
        <v>0</v>
      </c>
      <c r="AC8" s="116"/>
      <c r="AD8" s="2"/>
      <c r="AE8" s="26"/>
    </row>
    <row r="9" spans="1:31" ht="18.75" thickBot="1" x14ac:dyDescent="0.35">
      <c r="A9" s="11"/>
      <c r="B9" s="9"/>
      <c r="C9" s="8"/>
      <c r="D9" s="9"/>
      <c r="E9" s="10"/>
      <c r="F9" s="10"/>
      <c r="G9" s="10"/>
      <c r="H9" s="10"/>
      <c r="I9" s="10"/>
      <c r="J9" s="10"/>
      <c r="K9" s="8"/>
      <c r="L9" s="35"/>
      <c r="M9" s="7"/>
      <c r="N9" s="7"/>
      <c r="O9" s="3"/>
      <c r="P9" s="11"/>
      <c r="Q9" s="9"/>
      <c r="R9" s="8"/>
      <c r="S9" s="9"/>
      <c r="T9" s="10"/>
      <c r="U9" s="10"/>
      <c r="V9" s="10"/>
      <c r="W9" s="10"/>
      <c r="X9" s="10"/>
      <c r="Y9" s="10"/>
      <c r="Z9" s="8"/>
      <c r="AA9" s="6"/>
      <c r="AB9" s="7"/>
      <c r="AC9" s="7"/>
      <c r="AD9" s="3"/>
      <c r="AE9" s="26"/>
    </row>
    <row r="10" spans="1:31" ht="27" customHeight="1" thickTop="1" x14ac:dyDescent="0.25">
      <c r="A10" s="11" t="s">
        <v>0</v>
      </c>
      <c r="B10" s="104"/>
      <c r="C10" s="105"/>
      <c r="D10" s="105"/>
      <c r="E10" s="105"/>
      <c r="F10" s="105"/>
      <c r="G10" s="105"/>
      <c r="H10" s="105"/>
      <c r="I10" s="105"/>
      <c r="J10" s="105"/>
      <c r="K10" s="105"/>
      <c r="L10" s="105"/>
      <c r="M10" s="105"/>
      <c r="N10" s="117"/>
      <c r="O10" s="3"/>
      <c r="P10" s="11" t="s">
        <v>0</v>
      </c>
      <c r="Q10" s="121">
        <f>B10</f>
        <v>0</v>
      </c>
      <c r="R10" s="122"/>
      <c r="S10" s="122"/>
      <c r="T10" s="122"/>
      <c r="U10" s="122"/>
      <c r="V10" s="122"/>
      <c r="W10" s="122"/>
      <c r="X10" s="122"/>
      <c r="Y10" s="122"/>
      <c r="Z10" s="122"/>
      <c r="AA10" s="122"/>
      <c r="AB10" s="122"/>
      <c r="AC10" s="123"/>
      <c r="AD10" s="3"/>
      <c r="AE10" s="26"/>
    </row>
    <row r="11" spans="1:31" ht="9" customHeight="1" x14ac:dyDescent="0.3">
      <c r="A11" s="11"/>
      <c r="B11" s="9"/>
      <c r="C11" s="8"/>
      <c r="D11" s="9"/>
      <c r="E11" s="10"/>
      <c r="F11" s="10"/>
      <c r="G11" s="10"/>
      <c r="H11" s="10"/>
      <c r="I11" s="10"/>
      <c r="J11" s="10"/>
      <c r="K11" s="8"/>
      <c r="L11" s="6"/>
      <c r="M11" s="7"/>
      <c r="N11" s="7"/>
      <c r="O11" s="3"/>
      <c r="P11" s="11"/>
      <c r="Q11" s="9"/>
      <c r="R11" s="8"/>
      <c r="S11" s="9"/>
      <c r="T11" s="10"/>
      <c r="U11" s="10"/>
      <c r="V11" s="10"/>
      <c r="W11" s="10"/>
      <c r="X11" s="10"/>
      <c r="Y11" s="10"/>
      <c r="Z11" s="8"/>
      <c r="AA11" s="6"/>
      <c r="AB11" s="7"/>
      <c r="AC11" s="7"/>
      <c r="AD11" s="3"/>
      <c r="AE11" s="26"/>
    </row>
    <row r="12" spans="1:31" ht="3.6" customHeight="1" x14ac:dyDescent="0.25">
      <c r="A12" s="118"/>
      <c r="B12" s="118"/>
      <c r="C12" s="118"/>
      <c r="D12" s="118"/>
      <c r="E12" s="118"/>
      <c r="F12" s="118"/>
      <c r="G12" s="118"/>
      <c r="H12" s="118"/>
      <c r="I12" s="118"/>
      <c r="J12" s="118"/>
      <c r="K12" s="118"/>
      <c r="L12" s="118"/>
      <c r="M12" s="118"/>
      <c r="N12" s="49"/>
      <c r="O12" s="20"/>
      <c r="P12" s="118"/>
      <c r="Q12" s="118"/>
      <c r="R12" s="118"/>
      <c r="S12" s="118"/>
      <c r="T12" s="118"/>
      <c r="U12" s="118"/>
      <c r="V12" s="118"/>
      <c r="W12" s="118"/>
      <c r="X12" s="118"/>
      <c r="Y12" s="118"/>
      <c r="Z12" s="118"/>
      <c r="AA12" s="118"/>
      <c r="AB12" s="118"/>
      <c r="AC12" s="49"/>
      <c r="AD12" s="20"/>
      <c r="AE12" s="26"/>
    </row>
    <row r="13" spans="1:31" ht="10.15" customHeight="1" thickBot="1" x14ac:dyDescent="0.3">
      <c r="A13" s="111"/>
      <c r="B13" s="111"/>
      <c r="C13" s="111"/>
      <c r="D13" s="111"/>
      <c r="E13" s="111"/>
      <c r="F13" s="111"/>
      <c r="G13" s="111"/>
      <c r="H13" s="111"/>
      <c r="I13" s="111"/>
      <c r="J13" s="111"/>
      <c r="K13" s="48"/>
      <c r="L13" s="2"/>
      <c r="M13" s="2"/>
      <c r="N13" s="2"/>
      <c r="O13" s="3"/>
      <c r="P13" s="111"/>
      <c r="Q13" s="111"/>
      <c r="R13" s="111"/>
      <c r="S13" s="111"/>
      <c r="T13" s="111"/>
      <c r="U13" s="111"/>
      <c r="V13" s="111"/>
      <c r="W13" s="111"/>
      <c r="X13" s="111"/>
      <c r="Y13" s="111"/>
      <c r="Z13" s="48"/>
      <c r="AA13" s="2"/>
      <c r="AB13" s="2"/>
      <c r="AC13" s="2"/>
      <c r="AD13" s="3"/>
      <c r="AE13" s="26"/>
    </row>
    <row r="14" spans="1:31" ht="43.5" thickTop="1" x14ac:dyDescent="0.25">
      <c r="A14" s="39" t="s">
        <v>1</v>
      </c>
      <c r="B14" s="109"/>
      <c r="C14" s="110"/>
      <c r="D14" s="110"/>
      <c r="E14" s="110"/>
      <c r="F14" s="110"/>
      <c r="G14" s="110"/>
      <c r="H14" s="110"/>
      <c r="I14" s="110"/>
      <c r="J14" s="40" t="s">
        <v>14</v>
      </c>
      <c r="K14" s="41"/>
      <c r="L14" s="2"/>
      <c r="M14" s="2"/>
      <c r="N14" s="2"/>
      <c r="O14" s="3"/>
      <c r="P14" s="39" t="s">
        <v>1</v>
      </c>
      <c r="Q14" s="119">
        <f>B14</f>
        <v>0</v>
      </c>
      <c r="R14" s="120"/>
      <c r="S14" s="120"/>
      <c r="T14" s="120"/>
      <c r="U14" s="120"/>
      <c r="V14" s="120"/>
      <c r="W14" s="120"/>
      <c r="X14" s="120"/>
      <c r="Y14" s="40" t="s">
        <v>14</v>
      </c>
      <c r="Z14" s="42" t="str">
        <f>IF(K14=0,"",K14)</f>
        <v/>
      </c>
      <c r="AA14" s="2"/>
      <c r="AB14" s="2"/>
      <c r="AC14" s="2"/>
      <c r="AD14" s="3"/>
      <c r="AE14" s="26"/>
    </row>
    <row r="15" spans="1:31" ht="27.75" thickBot="1" x14ac:dyDescent="0.3">
      <c r="A15" s="53" t="s">
        <v>2</v>
      </c>
      <c r="B15" s="54" t="s">
        <v>3</v>
      </c>
      <c r="C15" s="55" t="s">
        <v>4</v>
      </c>
      <c r="D15" s="56" t="s">
        <v>11</v>
      </c>
      <c r="E15" s="57" t="s">
        <v>5</v>
      </c>
      <c r="F15" s="58" t="s">
        <v>6</v>
      </c>
      <c r="G15" s="58" t="s">
        <v>15</v>
      </c>
      <c r="H15" s="58" t="s">
        <v>16</v>
      </c>
      <c r="I15" s="58" t="s">
        <v>17</v>
      </c>
      <c r="J15" s="58" t="s">
        <v>7</v>
      </c>
      <c r="K15" s="59" t="s">
        <v>13</v>
      </c>
      <c r="L15" s="2"/>
      <c r="M15" s="2"/>
      <c r="N15" s="2"/>
      <c r="O15" s="3"/>
      <c r="P15" s="53" t="s">
        <v>2</v>
      </c>
      <c r="Q15" s="54" t="s">
        <v>3</v>
      </c>
      <c r="R15" s="55" t="s">
        <v>4</v>
      </c>
      <c r="S15" s="74" t="s">
        <v>11</v>
      </c>
      <c r="T15" s="57" t="s">
        <v>5</v>
      </c>
      <c r="U15" s="58" t="s">
        <v>6</v>
      </c>
      <c r="V15" s="58" t="s">
        <v>15</v>
      </c>
      <c r="W15" s="58" t="s">
        <v>16</v>
      </c>
      <c r="X15" s="58" t="s">
        <v>17</v>
      </c>
      <c r="Y15" s="58" t="s">
        <v>7</v>
      </c>
      <c r="Z15" s="59" t="s">
        <v>13</v>
      </c>
      <c r="AA15" s="2"/>
      <c r="AB15" s="2"/>
      <c r="AC15" s="2"/>
      <c r="AD15" s="3"/>
      <c r="AE15" s="26"/>
    </row>
    <row r="16" spans="1:31" ht="14.25" x14ac:dyDescent="0.3">
      <c r="A16" s="75" t="str">
        <f>"Jan. "&amp;$K$14</f>
        <v xml:space="preserve">Jan. </v>
      </c>
      <c r="B16" s="60"/>
      <c r="C16" s="60"/>
      <c r="D16" s="65">
        <f>IF($M$8="Vertragsbeschäftigung auf Stundenbasis",C16+M16*$N$41,SUM(B16:C16))</f>
        <v>0</v>
      </c>
      <c r="E16" s="66"/>
      <c r="F16" s="60"/>
      <c r="G16" s="60"/>
      <c r="H16" s="60"/>
      <c r="I16" s="60"/>
      <c r="J16" s="60"/>
      <c r="K16" s="67">
        <f>SUM(E16:J16)</f>
        <v>0</v>
      </c>
      <c r="L16" s="2"/>
      <c r="M16" s="2"/>
      <c r="N16" s="2"/>
      <c r="O16" s="3"/>
      <c r="P16" s="79" t="str">
        <f>"Jan. "&amp;$Z$14</f>
        <v xml:space="preserve">Jan. </v>
      </c>
      <c r="Q16" s="82">
        <f>B16</f>
        <v>0</v>
      </c>
      <c r="R16" s="82">
        <f>C16</f>
        <v>0</v>
      </c>
      <c r="S16" s="65">
        <f>IF($AB$8="Vertragsbeschäftigung auf Stundenbasis",R16+AB16*$AC$41,SUM(Q16:R16))</f>
        <v>0</v>
      </c>
      <c r="T16" s="83">
        <f t="shared" ref="T16:T27" si="0">S16*$T$29</f>
        <v>0</v>
      </c>
      <c r="U16" s="83">
        <f t="shared" ref="U16:U27" si="1">S16*$U$29</f>
        <v>0</v>
      </c>
      <c r="V16" s="83">
        <f>IF(AB8="Vertragsbeschäftigung auf Stundenbasis",IF((AB16*$AC$41)&lt;$R$29,AB16*$AC$41*$V$29,$R$29*$V$29),IF(Q16&lt;$R$29,Q16*$V$29,$R$29*$V$29))</f>
        <v>0</v>
      </c>
      <c r="W16" s="83">
        <f>R16*$W$29</f>
        <v>0</v>
      </c>
      <c r="X16" s="83">
        <f t="shared" ref="X16:X27" si="2">S16*$X$29</f>
        <v>0</v>
      </c>
      <c r="Y16" s="83">
        <f t="shared" ref="Y16:Y27" si="3">S16*$Y$29</f>
        <v>0</v>
      </c>
      <c r="Z16" s="67">
        <f>SUM(T16:Y16)</f>
        <v>0</v>
      </c>
      <c r="AA16" s="2"/>
      <c r="AB16" s="2"/>
      <c r="AC16" s="2"/>
      <c r="AD16" s="3"/>
      <c r="AE16" s="26"/>
    </row>
    <row r="17" spans="1:31" ht="14.25" x14ac:dyDescent="0.3">
      <c r="A17" s="76" t="str">
        <f>"Feb. "&amp;$K$14</f>
        <v xml:space="preserve">Feb. </v>
      </c>
      <c r="B17" s="60"/>
      <c r="C17" s="60"/>
      <c r="D17" s="68">
        <f t="shared" ref="D17:D27" si="4">IF($M$8="Vertragsbeschäftigung auf Stundenbasis",C17+M17*$N$41,SUM(B17:C17))</f>
        <v>0</v>
      </c>
      <c r="E17" s="66"/>
      <c r="F17" s="60"/>
      <c r="G17" s="60"/>
      <c r="H17" s="60"/>
      <c r="I17" s="60"/>
      <c r="J17" s="60"/>
      <c r="K17" s="69">
        <f t="shared" ref="K17:K27" si="5">SUM(E17:J17)</f>
        <v>0</v>
      </c>
      <c r="L17" s="2"/>
      <c r="M17" s="2"/>
      <c r="N17" s="2"/>
      <c r="O17" s="3"/>
      <c r="P17" s="80" t="str">
        <f>"Feb. "&amp;$Z$14</f>
        <v xml:space="preserve">Feb. </v>
      </c>
      <c r="Q17" s="82">
        <f t="shared" ref="Q17:Q27" si="6">B17</f>
        <v>0</v>
      </c>
      <c r="R17" s="82">
        <f t="shared" ref="R17:R27" si="7">C17</f>
        <v>0</v>
      </c>
      <c r="S17" s="68">
        <f t="shared" ref="S17:S27" si="8">IF($AB$8="Vertragsbeschäftigung auf Stundenbasis",R17+AB17*$AC$41,SUM(Q17:R17))</f>
        <v>0</v>
      </c>
      <c r="T17" s="83">
        <f t="shared" si="0"/>
        <v>0</v>
      </c>
      <c r="U17" s="83">
        <f t="shared" si="1"/>
        <v>0</v>
      </c>
      <c r="V17" s="83">
        <f>IF(AB8="Vertragsbeschäftigung auf Stundenbasis",IF((AB17*$AC$41)&lt;$R$29,AB17*$AC$41*$V$29,$R$29*$V$29),IF(Q17&lt;$R$29,Q17*$V$29,$R$29*$V$29))</f>
        <v>0</v>
      </c>
      <c r="W17" s="83">
        <f t="shared" ref="W17:W27" si="9">R17*$W$29</f>
        <v>0</v>
      </c>
      <c r="X17" s="83">
        <f t="shared" si="2"/>
        <v>0</v>
      </c>
      <c r="Y17" s="83">
        <f t="shared" si="3"/>
        <v>0</v>
      </c>
      <c r="Z17" s="69">
        <f t="shared" ref="Z17:Z27" si="10">SUM(T17:Y17)</f>
        <v>0</v>
      </c>
      <c r="AA17" s="2"/>
      <c r="AB17" s="2"/>
      <c r="AC17" s="2"/>
      <c r="AD17" s="3"/>
      <c r="AE17" s="26"/>
    </row>
    <row r="18" spans="1:31" ht="14.25" x14ac:dyDescent="0.3">
      <c r="A18" s="76" t="str">
        <f>"März "&amp;$K$14</f>
        <v xml:space="preserve">März </v>
      </c>
      <c r="B18" s="60"/>
      <c r="C18" s="60"/>
      <c r="D18" s="68">
        <f t="shared" si="4"/>
        <v>0</v>
      </c>
      <c r="E18" s="66"/>
      <c r="F18" s="60"/>
      <c r="G18" s="60"/>
      <c r="H18" s="60"/>
      <c r="I18" s="60"/>
      <c r="J18" s="60"/>
      <c r="K18" s="69">
        <f t="shared" si="5"/>
        <v>0</v>
      </c>
      <c r="L18" s="2"/>
      <c r="M18" s="2"/>
      <c r="N18" s="2"/>
      <c r="O18" s="3"/>
      <c r="P18" s="80" t="str">
        <f>"März "&amp;$Z$14</f>
        <v xml:space="preserve">März </v>
      </c>
      <c r="Q18" s="82">
        <f t="shared" si="6"/>
        <v>0</v>
      </c>
      <c r="R18" s="82">
        <f t="shared" si="7"/>
        <v>0</v>
      </c>
      <c r="S18" s="68">
        <f t="shared" si="8"/>
        <v>0</v>
      </c>
      <c r="T18" s="83">
        <f t="shared" si="0"/>
        <v>0</v>
      </c>
      <c r="U18" s="83">
        <f t="shared" si="1"/>
        <v>0</v>
      </c>
      <c r="V18" s="83">
        <f>IF(AB8="Vertragsbeschäftigung auf Stundenbasis",IF((AB18*$AC$41)&lt;$R$29,AB18*$AC$41*$V$29,$R$29*$V$29),IF(Q18&lt;$R$29,Q18*$V$29,$R$29*$V$29))</f>
        <v>0</v>
      </c>
      <c r="W18" s="83">
        <f t="shared" si="9"/>
        <v>0</v>
      </c>
      <c r="X18" s="83">
        <f t="shared" si="2"/>
        <v>0</v>
      </c>
      <c r="Y18" s="83">
        <f t="shared" si="3"/>
        <v>0</v>
      </c>
      <c r="Z18" s="69">
        <f t="shared" si="10"/>
        <v>0</v>
      </c>
      <c r="AA18" s="2"/>
      <c r="AB18" s="2"/>
      <c r="AC18" s="2"/>
      <c r="AD18" s="3"/>
      <c r="AE18" s="26"/>
    </row>
    <row r="19" spans="1:31" ht="14.25" x14ac:dyDescent="0.3">
      <c r="A19" s="76" t="str">
        <f>"Apr. "&amp;$K$14</f>
        <v xml:space="preserve">Apr. </v>
      </c>
      <c r="B19" s="60"/>
      <c r="C19" s="60"/>
      <c r="D19" s="68">
        <f t="shared" si="4"/>
        <v>0</v>
      </c>
      <c r="E19" s="66"/>
      <c r="F19" s="60"/>
      <c r="G19" s="60"/>
      <c r="H19" s="60"/>
      <c r="I19" s="60"/>
      <c r="J19" s="60"/>
      <c r="K19" s="69">
        <f t="shared" si="5"/>
        <v>0</v>
      </c>
      <c r="L19" s="2"/>
      <c r="M19" s="2"/>
      <c r="N19" s="2"/>
      <c r="O19" s="3"/>
      <c r="P19" s="80" t="str">
        <f>"Apr. "&amp;$Z$14</f>
        <v xml:space="preserve">Apr. </v>
      </c>
      <c r="Q19" s="82">
        <f t="shared" si="6"/>
        <v>0</v>
      </c>
      <c r="R19" s="82">
        <f t="shared" si="7"/>
        <v>0</v>
      </c>
      <c r="S19" s="68">
        <f t="shared" si="8"/>
        <v>0</v>
      </c>
      <c r="T19" s="83">
        <f t="shared" si="0"/>
        <v>0</v>
      </c>
      <c r="U19" s="83">
        <f t="shared" si="1"/>
        <v>0</v>
      </c>
      <c r="V19" s="83">
        <f>IF(AB8="Vertragsbeschäftigung auf Stundenbasis",IF((AB19*$AC$41)&lt;$R$29,AB19*$AC$41*$V$29,$R$29*$V$29),IF(Q19&lt;$R$29,Q19*$V$29,$R$29*$V$29))</f>
        <v>0</v>
      </c>
      <c r="W19" s="83">
        <f t="shared" si="9"/>
        <v>0</v>
      </c>
      <c r="X19" s="83">
        <f t="shared" si="2"/>
        <v>0</v>
      </c>
      <c r="Y19" s="83">
        <f t="shared" si="3"/>
        <v>0</v>
      </c>
      <c r="Z19" s="69">
        <f t="shared" si="10"/>
        <v>0</v>
      </c>
      <c r="AA19" s="2"/>
      <c r="AB19" s="2"/>
      <c r="AC19" s="2"/>
      <c r="AD19" s="3"/>
      <c r="AE19" s="26"/>
    </row>
    <row r="20" spans="1:31" ht="14.25" x14ac:dyDescent="0.3">
      <c r="A20" s="76" t="str">
        <f>"Mai "&amp;$K$14</f>
        <v xml:space="preserve">Mai </v>
      </c>
      <c r="B20" s="60"/>
      <c r="C20" s="60"/>
      <c r="D20" s="68">
        <f t="shared" si="4"/>
        <v>0</v>
      </c>
      <c r="E20" s="66"/>
      <c r="F20" s="60"/>
      <c r="G20" s="60"/>
      <c r="H20" s="60"/>
      <c r="I20" s="60"/>
      <c r="J20" s="60"/>
      <c r="K20" s="69">
        <f t="shared" si="5"/>
        <v>0</v>
      </c>
      <c r="L20" s="2"/>
      <c r="M20" s="2"/>
      <c r="N20" s="2"/>
      <c r="O20" s="3"/>
      <c r="P20" s="80" t="str">
        <f>"Mai "&amp;$Z$14</f>
        <v xml:space="preserve">Mai </v>
      </c>
      <c r="Q20" s="82">
        <f t="shared" si="6"/>
        <v>0</v>
      </c>
      <c r="R20" s="82">
        <f t="shared" si="7"/>
        <v>0</v>
      </c>
      <c r="S20" s="68">
        <f t="shared" si="8"/>
        <v>0</v>
      </c>
      <c r="T20" s="83">
        <f t="shared" si="0"/>
        <v>0</v>
      </c>
      <c r="U20" s="83">
        <f t="shared" si="1"/>
        <v>0</v>
      </c>
      <c r="V20" s="83">
        <f>IF(AB8="Vertragsbeschäftigung auf Stundenbasis",IF((AB20*$AC$41)&lt;$R$29,AB20*$AC$41*$V$29,$R$29*$V$29),IF(Q20&lt;$R$29,Q20*$V$29,$R$29*$V$29))</f>
        <v>0</v>
      </c>
      <c r="W20" s="83">
        <f t="shared" si="9"/>
        <v>0</v>
      </c>
      <c r="X20" s="83">
        <f t="shared" si="2"/>
        <v>0</v>
      </c>
      <c r="Y20" s="83">
        <f t="shared" si="3"/>
        <v>0</v>
      </c>
      <c r="Z20" s="69">
        <f t="shared" si="10"/>
        <v>0</v>
      </c>
      <c r="AA20" s="2"/>
      <c r="AB20" s="2"/>
      <c r="AC20" s="2"/>
      <c r="AD20" s="3"/>
      <c r="AE20" s="26"/>
    </row>
    <row r="21" spans="1:31" ht="14.25" x14ac:dyDescent="0.3">
      <c r="A21" s="76" t="str">
        <f>"Juni "&amp;$K$14</f>
        <v xml:space="preserve">Juni </v>
      </c>
      <c r="B21" s="60"/>
      <c r="C21" s="60"/>
      <c r="D21" s="68">
        <f t="shared" si="4"/>
        <v>0</v>
      </c>
      <c r="E21" s="66"/>
      <c r="F21" s="60"/>
      <c r="G21" s="60"/>
      <c r="H21" s="60"/>
      <c r="I21" s="60"/>
      <c r="J21" s="60"/>
      <c r="K21" s="69">
        <f t="shared" si="5"/>
        <v>0</v>
      </c>
      <c r="L21" s="2"/>
      <c r="M21" s="2"/>
      <c r="N21" s="2"/>
      <c r="O21" s="3"/>
      <c r="P21" s="80" t="str">
        <f>"Juni "&amp;$Z$14</f>
        <v xml:space="preserve">Juni </v>
      </c>
      <c r="Q21" s="82">
        <f t="shared" si="6"/>
        <v>0</v>
      </c>
      <c r="R21" s="82">
        <f t="shared" si="7"/>
        <v>0</v>
      </c>
      <c r="S21" s="68">
        <f t="shared" si="8"/>
        <v>0</v>
      </c>
      <c r="T21" s="83">
        <f t="shared" si="0"/>
        <v>0</v>
      </c>
      <c r="U21" s="83">
        <f t="shared" si="1"/>
        <v>0</v>
      </c>
      <c r="V21" s="83">
        <f>IF(AB8="Vertragsbeschäftigung auf Stundenbasis",IF((AB21*$AC$41)&lt;$R$29,AB21*$AC$41*$V$29,$R$29*$V$29),IF(Q21&lt;$R$29,Q21*$V$29,$R$29*$V$29))</f>
        <v>0</v>
      </c>
      <c r="W21" s="83">
        <f t="shared" si="9"/>
        <v>0</v>
      </c>
      <c r="X21" s="83">
        <f t="shared" si="2"/>
        <v>0</v>
      </c>
      <c r="Y21" s="83">
        <f t="shared" si="3"/>
        <v>0</v>
      </c>
      <c r="Z21" s="69">
        <f t="shared" si="10"/>
        <v>0</v>
      </c>
      <c r="AA21" s="2"/>
      <c r="AB21" s="2"/>
      <c r="AC21" s="2"/>
      <c r="AD21" s="3"/>
      <c r="AE21" s="26"/>
    </row>
    <row r="22" spans="1:31" ht="13.15" customHeight="1" x14ac:dyDescent="0.3">
      <c r="A22" s="76" t="str">
        <f>"Juli "&amp;$K$14</f>
        <v xml:space="preserve">Juli </v>
      </c>
      <c r="B22" s="60"/>
      <c r="C22" s="60"/>
      <c r="D22" s="68">
        <f t="shared" si="4"/>
        <v>0</v>
      </c>
      <c r="E22" s="66"/>
      <c r="F22" s="60"/>
      <c r="G22" s="60"/>
      <c r="H22" s="60"/>
      <c r="I22" s="60"/>
      <c r="J22" s="60"/>
      <c r="K22" s="69">
        <f t="shared" si="5"/>
        <v>0</v>
      </c>
      <c r="L22" s="2"/>
      <c r="M22" s="2"/>
      <c r="N22" s="2"/>
      <c r="O22" s="3"/>
      <c r="P22" s="80" t="str">
        <f>"Juli "&amp;$Z$14</f>
        <v xml:space="preserve">Juli </v>
      </c>
      <c r="Q22" s="82">
        <f t="shared" si="6"/>
        <v>0</v>
      </c>
      <c r="R22" s="82">
        <f t="shared" si="7"/>
        <v>0</v>
      </c>
      <c r="S22" s="68">
        <f t="shared" si="8"/>
        <v>0</v>
      </c>
      <c r="T22" s="83">
        <f t="shared" si="0"/>
        <v>0</v>
      </c>
      <c r="U22" s="83">
        <f t="shared" si="1"/>
        <v>0</v>
      </c>
      <c r="V22" s="83">
        <f>IF(AB8="Vertragsbeschäftigung auf Stundenbasis",IF((AB22*$AC$41)&lt;$R$29,AB22*$AC$41*$V$29,$R$29*$V$29),IF(Q22&lt;$R$29,Q22*$V$29,$R$29*$V$29))</f>
        <v>0</v>
      </c>
      <c r="W22" s="83">
        <f t="shared" si="9"/>
        <v>0</v>
      </c>
      <c r="X22" s="83">
        <f t="shared" si="2"/>
        <v>0</v>
      </c>
      <c r="Y22" s="83">
        <f t="shared" si="3"/>
        <v>0</v>
      </c>
      <c r="Z22" s="69">
        <f t="shared" si="10"/>
        <v>0</v>
      </c>
      <c r="AA22" s="2"/>
      <c r="AB22" s="2"/>
      <c r="AC22" s="2"/>
      <c r="AD22" s="3"/>
      <c r="AE22" s="26"/>
    </row>
    <row r="23" spans="1:31" ht="14.25" x14ac:dyDescent="0.3">
      <c r="A23" s="76" t="str">
        <f>"Aug. "&amp;$K$14</f>
        <v xml:space="preserve">Aug. </v>
      </c>
      <c r="B23" s="60"/>
      <c r="C23" s="60"/>
      <c r="D23" s="68">
        <f t="shared" si="4"/>
        <v>0</v>
      </c>
      <c r="E23" s="66"/>
      <c r="F23" s="60"/>
      <c r="G23" s="60"/>
      <c r="H23" s="60"/>
      <c r="I23" s="60"/>
      <c r="J23" s="60"/>
      <c r="K23" s="69">
        <f t="shared" si="5"/>
        <v>0</v>
      </c>
      <c r="L23" s="2"/>
      <c r="M23" s="2"/>
      <c r="N23" s="2"/>
      <c r="O23" s="3"/>
      <c r="P23" s="80" t="str">
        <f>"Aug. "&amp;$Z$14</f>
        <v xml:space="preserve">Aug. </v>
      </c>
      <c r="Q23" s="82">
        <f t="shared" si="6"/>
        <v>0</v>
      </c>
      <c r="R23" s="82">
        <f t="shared" si="7"/>
        <v>0</v>
      </c>
      <c r="S23" s="68">
        <f t="shared" si="8"/>
        <v>0</v>
      </c>
      <c r="T23" s="83">
        <f t="shared" si="0"/>
        <v>0</v>
      </c>
      <c r="U23" s="83">
        <f t="shared" si="1"/>
        <v>0</v>
      </c>
      <c r="V23" s="83">
        <f>IF(AB8="Vertragsbeschäftigung auf Stundenbasis",IF((AB23*$AC$41)&lt;$R$29,AB23*$AC$41*$V$29,$R$29*$V$29),IF(Q23&lt;$R$29,Q23*$V$29,$R$29*$V$29))</f>
        <v>0</v>
      </c>
      <c r="W23" s="83">
        <f t="shared" si="9"/>
        <v>0</v>
      </c>
      <c r="X23" s="83">
        <f t="shared" si="2"/>
        <v>0</v>
      </c>
      <c r="Y23" s="83">
        <f t="shared" si="3"/>
        <v>0</v>
      </c>
      <c r="Z23" s="69">
        <f t="shared" si="10"/>
        <v>0</v>
      </c>
      <c r="AA23" s="2"/>
      <c r="AB23" s="2"/>
      <c r="AC23" s="2"/>
      <c r="AD23" s="3"/>
      <c r="AE23" s="26"/>
    </row>
    <row r="24" spans="1:31" ht="14.25" x14ac:dyDescent="0.3">
      <c r="A24" s="76" t="str">
        <f>"Sep. "&amp;$K$14</f>
        <v xml:space="preserve">Sep. </v>
      </c>
      <c r="B24" s="60"/>
      <c r="C24" s="60"/>
      <c r="D24" s="68">
        <f t="shared" si="4"/>
        <v>0</v>
      </c>
      <c r="E24" s="66"/>
      <c r="F24" s="60"/>
      <c r="G24" s="60"/>
      <c r="H24" s="60"/>
      <c r="I24" s="60"/>
      <c r="J24" s="60"/>
      <c r="K24" s="69">
        <f t="shared" si="5"/>
        <v>0</v>
      </c>
      <c r="L24" s="2"/>
      <c r="M24" s="2"/>
      <c r="N24" s="2"/>
      <c r="O24" s="3"/>
      <c r="P24" s="80" t="str">
        <f>"Sep. "&amp;$Z$14</f>
        <v xml:space="preserve">Sep. </v>
      </c>
      <c r="Q24" s="82">
        <f t="shared" si="6"/>
        <v>0</v>
      </c>
      <c r="R24" s="82">
        <f t="shared" si="7"/>
        <v>0</v>
      </c>
      <c r="S24" s="68">
        <f t="shared" si="8"/>
        <v>0</v>
      </c>
      <c r="T24" s="83">
        <f t="shared" si="0"/>
        <v>0</v>
      </c>
      <c r="U24" s="83">
        <f t="shared" si="1"/>
        <v>0</v>
      </c>
      <c r="V24" s="83">
        <f>IF(AB8="Vertragsbeschäftigung auf Stundenbasis",IF((AB24*$AC$41)&lt;$R$29,AB24*$AC$41*$V$29,$R$29*$V$29),IF(Q24&lt;$R$29,Q24*$V$29,$R$29*$V$29))</f>
        <v>0</v>
      </c>
      <c r="W24" s="83">
        <f t="shared" si="9"/>
        <v>0</v>
      </c>
      <c r="X24" s="83">
        <f t="shared" si="2"/>
        <v>0</v>
      </c>
      <c r="Y24" s="83">
        <f t="shared" si="3"/>
        <v>0</v>
      </c>
      <c r="Z24" s="69">
        <f t="shared" si="10"/>
        <v>0</v>
      </c>
      <c r="AA24" s="2"/>
      <c r="AB24" s="2"/>
      <c r="AC24" s="2"/>
      <c r="AD24" s="3"/>
      <c r="AE24" s="26"/>
    </row>
    <row r="25" spans="1:31" ht="14.25" x14ac:dyDescent="0.3">
      <c r="A25" s="76" t="str">
        <f>"Okt. "&amp;$K$14</f>
        <v xml:space="preserve">Okt. </v>
      </c>
      <c r="B25" s="60"/>
      <c r="C25" s="60"/>
      <c r="D25" s="68">
        <f t="shared" si="4"/>
        <v>0</v>
      </c>
      <c r="E25" s="66"/>
      <c r="F25" s="60"/>
      <c r="G25" s="60"/>
      <c r="H25" s="60"/>
      <c r="I25" s="60"/>
      <c r="J25" s="60"/>
      <c r="K25" s="69">
        <f t="shared" si="5"/>
        <v>0</v>
      </c>
      <c r="L25" s="2"/>
      <c r="M25" s="2"/>
      <c r="N25" s="2"/>
      <c r="O25" s="3"/>
      <c r="P25" s="80" t="str">
        <f>"Okt. "&amp;$Z$14</f>
        <v xml:space="preserve">Okt. </v>
      </c>
      <c r="Q25" s="82">
        <f t="shared" si="6"/>
        <v>0</v>
      </c>
      <c r="R25" s="82">
        <f t="shared" si="7"/>
        <v>0</v>
      </c>
      <c r="S25" s="68">
        <f t="shared" si="8"/>
        <v>0</v>
      </c>
      <c r="T25" s="83">
        <f t="shared" si="0"/>
        <v>0</v>
      </c>
      <c r="U25" s="83">
        <f t="shared" si="1"/>
        <v>0</v>
      </c>
      <c r="V25" s="83">
        <f>IF(AB8="Vertragsbeschäftigung auf Stundenbasis",IF((AB25*$AC$41)&lt;$R$29,AB25*$AC$41*$V$29,$R$29*$V$29),IF(Q25&lt;$R$29,Q25*$V$29,$R$29*$V$29))</f>
        <v>0</v>
      </c>
      <c r="W25" s="83">
        <f t="shared" si="9"/>
        <v>0</v>
      </c>
      <c r="X25" s="83">
        <f t="shared" si="2"/>
        <v>0</v>
      </c>
      <c r="Y25" s="83">
        <f t="shared" si="3"/>
        <v>0</v>
      </c>
      <c r="Z25" s="69">
        <f t="shared" si="10"/>
        <v>0</v>
      </c>
      <c r="AA25" s="2"/>
      <c r="AB25" s="2"/>
      <c r="AC25" s="2"/>
      <c r="AD25" s="3"/>
      <c r="AE25" s="26"/>
    </row>
    <row r="26" spans="1:31" ht="14.25" x14ac:dyDescent="0.3">
      <c r="A26" s="76" t="str">
        <f>"Nov. "&amp;$K$14</f>
        <v xml:space="preserve">Nov. </v>
      </c>
      <c r="B26" s="60"/>
      <c r="C26" s="60"/>
      <c r="D26" s="68">
        <f t="shared" si="4"/>
        <v>0</v>
      </c>
      <c r="E26" s="66"/>
      <c r="F26" s="60"/>
      <c r="G26" s="60"/>
      <c r="H26" s="60"/>
      <c r="I26" s="60"/>
      <c r="J26" s="60"/>
      <c r="K26" s="69">
        <f t="shared" si="5"/>
        <v>0</v>
      </c>
      <c r="L26" s="2"/>
      <c r="M26" s="2"/>
      <c r="N26" s="2"/>
      <c r="O26" s="3"/>
      <c r="P26" s="80" t="str">
        <f>"Nov. "&amp;$Z$14</f>
        <v xml:space="preserve">Nov. </v>
      </c>
      <c r="Q26" s="82">
        <f t="shared" si="6"/>
        <v>0</v>
      </c>
      <c r="R26" s="82">
        <f t="shared" si="7"/>
        <v>0</v>
      </c>
      <c r="S26" s="68">
        <f t="shared" si="8"/>
        <v>0</v>
      </c>
      <c r="T26" s="83">
        <f t="shared" si="0"/>
        <v>0</v>
      </c>
      <c r="U26" s="83">
        <f t="shared" si="1"/>
        <v>0</v>
      </c>
      <c r="V26" s="83">
        <f>IF(AB8="Vertragsbeschäftigung auf Stundenbasis",IF((AB26*$AC$41)&lt;$R$29,AB26*$AC$41*$V$29,$R$29*$V$29),IF(Q26&lt;$R$29,Q26*$V$29,$R$29*$V$29))</f>
        <v>0</v>
      </c>
      <c r="W26" s="83">
        <f t="shared" si="9"/>
        <v>0</v>
      </c>
      <c r="X26" s="83">
        <f t="shared" si="2"/>
        <v>0</v>
      </c>
      <c r="Y26" s="83">
        <f t="shared" si="3"/>
        <v>0</v>
      </c>
      <c r="Z26" s="69">
        <f t="shared" si="10"/>
        <v>0</v>
      </c>
      <c r="AA26" s="2"/>
      <c r="AB26" s="2"/>
      <c r="AC26" s="2"/>
      <c r="AD26" s="3"/>
      <c r="AE26" s="26"/>
    </row>
    <row r="27" spans="1:31" ht="15" thickBot="1" x14ac:dyDescent="0.35">
      <c r="A27" s="77" t="str">
        <f>"Dez. "&amp;$K$14</f>
        <v xml:space="preserve">Dez. </v>
      </c>
      <c r="B27" s="60"/>
      <c r="C27" s="60"/>
      <c r="D27" s="70">
        <f t="shared" si="4"/>
        <v>0</v>
      </c>
      <c r="E27" s="66"/>
      <c r="F27" s="60"/>
      <c r="G27" s="60"/>
      <c r="H27" s="60"/>
      <c r="I27" s="60"/>
      <c r="J27" s="60"/>
      <c r="K27" s="71">
        <f t="shared" si="5"/>
        <v>0</v>
      </c>
      <c r="L27" s="2"/>
      <c r="M27" s="2"/>
      <c r="N27" s="2"/>
      <c r="O27" s="3"/>
      <c r="P27" s="81" t="str">
        <f>"Dez. "&amp;$Z$14</f>
        <v xml:space="preserve">Dez. </v>
      </c>
      <c r="Q27" s="82">
        <f t="shared" si="6"/>
        <v>0</v>
      </c>
      <c r="R27" s="82">
        <f t="shared" si="7"/>
        <v>0</v>
      </c>
      <c r="S27" s="70">
        <f t="shared" si="8"/>
        <v>0</v>
      </c>
      <c r="T27" s="83">
        <f t="shared" si="0"/>
        <v>0</v>
      </c>
      <c r="U27" s="83">
        <f t="shared" si="1"/>
        <v>0</v>
      </c>
      <c r="V27" s="83">
        <f>IF(AB8="Vertragsbeschäftigung auf Stundenbasis",IF((AB27*$AC$41)&lt;$R$29,AB27*$AC$41*$V$29,$R$29*$V$29),IF(Q27&lt;$R$29,Q27*$V$29,$R$29*$V$29))</f>
        <v>0</v>
      </c>
      <c r="W27" s="83">
        <f t="shared" si="9"/>
        <v>0</v>
      </c>
      <c r="X27" s="83">
        <f t="shared" si="2"/>
        <v>0</v>
      </c>
      <c r="Y27" s="83">
        <f t="shared" si="3"/>
        <v>0</v>
      </c>
      <c r="Z27" s="71">
        <f t="shared" si="10"/>
        <v>0</v>
      </c>
      <c r="AA27" s="2"/>
      <c r="AB27" s="2"/>
      <c r="AC27" s="2"/>
      <c r="AD27" s="3"/>
      <c r="AE27" s="26"/>
    </row>
    <row r="28" spans="1:31" ht="15" thickBot="1" x14ac:dyDescent="0.3">
      <c r="A28" s="78" t="s">
        <v>12</v>
      </c>
      <c r="B28" s="61">
        <f>SUM(B16:B27)</f>
        <v>0</v>
      </c>
      <c r="C28" s="61">
        <f>SUM(C16:C27)</f>
        <v>0</v>
      </c>
      <c r="D28" s="62">
        <f>SUM(D16:D27)</f>
        <v>0</v>
      </c>
      <c r="E28" s="63">
        <f>SUM(E16:E27)</f>
        <v>0</v>
      </c>
      <c r="F28" s="61">
        <f>SUM(F16:F27)</f>
        <v>0</v>
      </c>
      <c r="G28" s="61">
        <f t="shared" ref="G28:J28" si="11">SUM(G16:G27)</f>
        <v>0</v>
      </c>
      <c r="H28" s="61">
        <f t="shared" si="11"/>
        <v>0</v>
      </c>
      <c r="I28" s="61">
        <f t="shared" si="11"/>
        <v>0</v>
      </c>
      <c r="J28" s="61">
        <f t="shared" si="11"/>
        <v>0</v>
      </c>
      <c r="K28" s="64">
        <f>SUM(K16:K27)</f>
        <v>0</v>
      </c>
      <c r="L28" s="2"/>
      <c r="M28" s="2"/>
      <c r="N28" s="2"/>
      <c r="O28" s="3"/>
      <c r="P28" s="78" t="s">
        <v>12</v>
      </c>
      <c r="Q28" s="84">
        <f>SUM(Q16:Q27)</f>
        <v>0</v>
      </c>
      <c r="R28" s="84">
        <f>SUM(R16:R27)</f>
        <v>0</v>
      </c>
      <c r="S28" s="85">
        <f>SUM(S16:S27)</f>
        <v>0</v>
      </c>
      <c r="T28" s="86">
        <f>SUM(T16:T27)</f>
        <v>0</v>
      </c>
      <c r="U28" s="84">
        <f>SUM(U16:U27)</f>
        <v>0</v>
      </c>
      <c r="V28" s="84">
        <f t="shared" ref="V28:Y28" si="12">SUM(V16:V27)</f>
        <v>0</v>
      </c>
      <c r="W28" s="84">
        <f t="shared" si="12"/>
        <v>0</v>
      </c>
      <c r="X28" s="84">
        <f t="shared" si="12"/>
        <v>0</v>
      </c>
      <c r="Y28" s="84">
        <f t="shared" si="12"/>
        <v>0</v>
      </c>
      <c r="Z28" s="87">
        <f>SUM(Z16:Z27)</f>
        <v>0</v>
      </c>
      <c r="AA28" s="2"/>
      <c r="AB28" s="2"/>
      <c r="AC28" s="2"/>
      <c r="AD28" s="3"/>
      <c r="AE28" s="26"/>
    </row>
    <row r="29" spans="1:31" ht="15" thickBot="1" x14ac:dyDescent="0.3">
      <c r="A29" s="33"/>
      <c r="B29" s="34"/>
      <c r="C29" s="34"/>
      <c r="D29" s="34"/>
      <c r="E29" s="34"/>
      <c r="F29" s="34"/>
      <c r="G29" s="34"/>
      <c r="H29" s="34"/>
      <c r="I29" s="34"/>
      <c r="J29" s="34"/>
      <c r="K29" s="24"/>
      <c r="L29" s="2"/>
      <c r="M29" s="2"/>
      <c r="N29" s="2"/>
      <c r="O29" s="3"/>
      <c r="P29" s="148" t="s">
        <v>29</v>
      </c>
      <c r="Q29" s="149"/>
      <c r="R29" s="50"/>
      <c r="S29" s="47" t="s">
        <v>30</v>
      </c>
      <c r="T29" s="51"/>
      <c r="U29" s="52"/>
      <c r="V29" s="52"/>
      <c r="W29" s="52"/>
      <c r="X29" s="52"/>
      <c r="Y29" s="52"/>
      <c r="Z29" s="43"/>
      <c r="AA29" s="2"/>
      <c r="AB29" s="2"/>
      <c r="AC29" s="2"/>
      <c r="AD29" s="3"/>
      <c r="AE29" s="26"/>
    </row>
    <row r="30" spans="1:31" x14ac:dyDescent="0.25">
      <c r="A30" s="30"/>
      <c r="B30" s="31"/>
      <c r="C30" s="31"/>
      <c r="D30" s="31"/>
      <c r="E30" s="31"/>
      <c r="F30" s="31"/>
      <c r="G30" s="31"/>
      <c r="H30" s="31"/>
      <c r="I30" s="31"/>
      <c r="J30" s="31"/>
      <c r="K30" s="32"/>
      <c r="L30" s="2"/>
      <c r="M30" s="2"/>
      <c r="N30" s="2"/>
      <c r="O30" s="3"/>
      <c r="P30" s="27"/>
      <c r="Q30" s="28"/>
      <c r="R30" s="28"/>
      <c r="S30" s="28"/>
      <c r="T30" s="28"/>
      <c r="U30" s="28"/>
      <c r="V30" s="28"/>
      <c r="W30" s="28"/>
      <c r="X30" s="28"/>
      <c r="Y30" s="28"/>
      <c r="Z30" s="29"/>
      <c r="AA30" s="2"/>
      <c r="AB30" s="2"/>
      <c r="AC30" s="2"/>
      <c r="AD30" s="3"/>
      <c r="AE30" s="26"/>
    </row>
    <row r="31" spans="1:31" x14ac:dyDescent="0.25">
      <c r="A31" s="89" t="s">
        <v>18</v>
      </c>
      <c r="B31" s="90"/>
      <c r="C31" s="90"/>
      <c r="D31" s="90"/>
      <c r="E31" s="90"/>
      <c r="F31" s="90"/>
      <c r="G31" s="90"/>
      <c r="H31" s="90"/>
      <c r="I31" s="90"/>
      <c r="J31" s="90"/>
      <c r="K31" s="91"/>
      <c r="L31" s="2"/>
      <c r="M31" s="2"/>
      <c r="N31" s="2"/>
      <c r="O31" s="3"/>
      <c r="P31" s="145" t="s">
        <v>18</v>
      </c>
      <c r="Q31" s="146"/>
      <c r="R31" s="146"/>
      <c r="S31" s="146"/>
      <c r="T31" s="146"/>
      <c r="U31" s="146"/>
      <c r="V31" s="146"/>
      <c r="W31" s="146"/>
      <c r="X31" s="146"/>
      <c r="Y31" s="146"/>
      <c r="Z31" s="147"/>
      <c r="AA31" s="2"/>
      <c r="AB31" s="2"/>
      <c r="AC31" s="2"/>
      <c r="AD31" s="3"/>
      <c r="AE31" s="26"/>
    </row>
    <row r="32" spans="1:31" ht="13.5" customHeight="1" x14ac:dyDescent="0.25">
      <c r="A32" s="97" t="s">
        <v>24</v>
      </c>
      <c r="B32" s="98"/>
      <c r="C32" s="101" t="s">
        <v>20</v>
      </c>
      <c r="D32" s="101"/>
      <c r="E32" s="101"/>
      <c r="F32" s="101"/>
      <c r="G32" s="101" t="s">
        <v>19</v>
      </c>
      <c r="H32" s="101"/>
      <c r="I32" s="101"/>
      <c r="J32" s="101"/>
      <c r="K32" s="95">
        <f>IF(M8="Vollzeitbeschäftigung",D28+K28,0)</f>
        <v>0</v>
      </c>
      <c r="L32" s="2"/>
      <c r="M32" s="2"/>
      <c r="N32" s="2"/>
      <c r="O32" s="3"/>
      <c r="P32" s="97" t="s">
        <v>25</v>
      </c>
      <c r="Q32" s="98"/>
      <c r="R32" s="101" t="s">
        <v>20</v>
      </c>
      <c r="S32" s="101"/>
      <c r="T32" s="101"/>
      <c r="U32" s="101"/>
      <c r="V32" s="101" t="s">
        <v>19</v>
      </c>
      <c r="W32" s="101"/>
      <c r="X32" s="101"/>
      <c r="Y32" s="101"/>
      <c r="Z32" s="95">
        <f>IF(AB8="Vollzeitbeschäftigung",S28+Z28,0)</f>
        <v>0</v>
      </c>
      <c r="AA32" s="2"/>
      <c r="AB32" s="2"/>
      <c r="AC32" s="2"/>
      <c r="AD32" s="3"/>
      <c r="AE32" s="26"/>
    </row>
    <row r="33" spans="1:31" ht="14.25" customHeight="1" thickBot="1" x14ac:dyDescent="0.3">
      <c r="A33" s="99"/>
      <c r="B33" s="100"/>
      <c r="C33" s="102"/>
      <c r="D33" s="102"/>
      <c r="E33" s="102"/>
      <c r="F33" s="102"/>
      <c r="G33" s="102"/>
      <c r="H33" s="102"/>
      <c r="I33" s="102"/>
      <c r="J33" s="102"/>
      <c r="K33" s="96"/>
      <c r="L33" s="2"/>
      <c r="M33" s="2"/>
      <c r="N33" s="2"/>
      <c r="O33" s="3"/>
      <c r="P33" s="99"/>
      <c r="Q33" s="100"/>
      <c r="R33" s="102"/>
      <c r="S33" s="102"/>
      <c r="T33" s="102"/>
      <c r="U33" s="102"/>
      <c r="V33" s="102"/>
      <c r="W33" s="102"/>
      <c r="X33" s="102"/>
      <c r="Y33" s="102"/>
      <c r="Z33" s="96"/>
      <c r="AA33" s="2"/>
      <c r="AB33" s="2"/>
      <c r="AC33" s="2"/>
      <c r="AD33" s="3"/>
      <c r="AE33" s="26"/>
    </row>
    <row r="34" spans="1:31" ht="36.75" customHeight="1" x14ac:dyDescent="0.25">
      <c r="A34" s="92" t="s">
        <v>22</v>
      </c>
      <c r="B34" s="93"/>
      <c r="C34" s="93"/>
      <c r="D34" s="93"/>
      <c r="E34" s="93"/>
      <c r="F34" s="93"/>
      <c r="G34" s="93"/>
      <c r="H34" s="93"/>
      <c r="I34" s="93"/>
      <c r="J34" s="93"/>
      <c r="K34" s="94"/>
      <c r="L34" s="2"/>
      <c r="M34" s="2"/>
      <c r="N34" s="2"/>
      <c r="O34" s="3"/>
      <c r="P34" s="150" t="s">
        <v>22</v>
      </c>
      <c r="Q34" s="151"/>
      <c r="R34" s="151"/>
      <c r="S34" s="151"/>
      <c r="T34" s="151"/>
      <c r="U34" s="151"/>
      <c r="V34" s="151"/>
      <c r="W34" s="151"/>
      <c r="X34" s="151"/>
      <c r="Y34" s="151"/>
      <c r="Z34" s="152"/>
      <c r="AA34" s="2"/>
      <c r="AB34" s="2"/>
      <c r="AC34" s="2"/>
      <c r="AD34" s="3"/>
      <c r="AE34" s="26"/>
    </row>
    <row r="35" spans="1:31" ht="13.5" customHeight="1" x14ac:dyDescent="0.25">
      <c r="A35" s="97" t="s">
        <v>24</v>
      </c>
      <c r="B35" s="98"/>
      <c r="C35" s="101" t="s">
        <v>21</v>
      </c>
      <c r="D35" s="101"/>
      <c r="E35" s="101"/>
      <c r="F35" s="101"/>
      <c r="G35" s="101"/>
      <c r="H35" s="101"/>
      <c r="I35" s="101"/>
      <c r="J35" s="101"/>
      <c r="K35" s="95">
        <f>IF(M8="Teilzeitbeschäftigung mit festem Prozentanteil",(D28+K28)*N40,0)</f>
        <v>0</v>
      </c>
      <c r="L35" s="2"/>
      <c r="M35" s="2"/>
      <c r="N35" s="2"/>
      <c r="O35" s="3"/>
      <c r="P35" s="97" t="s">
        <v>25</v>
      </c>
      <c r="Q35" s="98"/>
      <c r="R35" s="101" t="s">
        <v>21</v>
      </c>
      <c r="S35" s="101"/>
      <c r="T35" s="101"/>
      <c r="U35" s="101"/>
      <c r="V35" s="101"/>
      <c r="W35" s="101"/>
      <c r="X35" s="101"/>
      <c r="Y35" s="101"/>
      <c r="Z35" s="95">
        <f>IF(AB8="Teilzeitbeschäftigung mit festem Prozentanteil",(S28+Z28)*AC40,0)</f>
        <v>0</v>
      </c>
      <c r="AA35" s="2"/>
      <c r="AB35" s="2"/>
      <c r="AC35" s="2"/>
      <c r="AD35" s="3"/>
      <c r="AE35" s="26"/>
    </row>
    <row r="36" spans="1:31" ht="14.25" customHeight="1" thickBot="1" x14ac:dyDescent="0.3">
      <c r="A36" s="99"/>
      <c r="B36" s="100"/>
      <c r="C36" s="102"/>
      <c r="D36" s="102"/>
      <c r="E36" s="102"/>
      <c r="F36" s="102"/>
      <c r="G36" s="102"/>
      <c r="H36" s="102"/>
      <c r="I36" s="102"/>
      <c r="J36" s="102"/>
      <c r="K36" s="96"/>
      <c r="L36" s="2"/>
      <c r="M36" s="2"/>
      <c r="N36" s="2"/>
      <c r="O36" s="3"/>
      <c r="P36" s="99"/>
      <c r="Q36" s="100"/>
      <c r="R36" s="102"/>
      <c r="S36" s="102"/>
      <c r="T36" s="102"/>
      <c r="U36" s="102"/>
      <c r="V36" s="102"/>
      <c r="W36" s="102"/>
      <c r="X36" s="102"/>
      <c r="Y36" s="102"/>
      <c r="Z36" s="96"/>
      <c r="AA36" s="2"/>
      <c r="AB36" s="2"/>
      <c r="AC36" s="2"/>
      <c r="AD36" s="3"/>
      <c r="AE36" s="26"/>
    </row>
    <row r="37" spans="1:31" ht="14.25" thickBot="1" x14ac:dyDescent="0.3">
      <c r="A37" s="22"/>
      <c r="B37" s="2"/>
      <c r="C37" s="2"/>
      <c r="D37" s="2"/>
      <c r="E37" s="2"/>
      <c r="F37" s="2"/>
      <c r="G37" s="2"/>
      <c r="H37" s="2"/>
      <c r="I37" s="2"/>
      <c r="J37" s="2"/>
      <c r="K37" s="2"/>
      <c r="L37" s="73"/>
      <c r="M37" s="12"/>
      <c r="N37" s="12"/>
      <c r="O37" s="21"/>
      <c r="P37" s="72"/>
      <c r="Q37" s="2"/>
      <c r="R37" s="2"/>
      <c r="S37" s="2"/>
      <c r="T37" s="2"/>
      <c r="U37" s="2"/>
      <c r="V37" s="2"/>
      <c r="W37" s="2"/>
      <c r="X37" s="2"/>
      <c r="Y37" s="2"/>
      <c r="Z37" s="2"/>
      <c r="AA37" s="73"/>
      <c r="AB37" s="12"/>
      <c r="AC37" s="12"/>
      <c r="AD37" s="21"/>
      <c r="AE37" s="26"/>
    </row>
    <row r="38" spans="1:31" ht="13.5" customHeight="1" x14ac:dyDescent="0.25">
      <c r="A38" s="127" t="s">
        <v>35</v>
      </c>
      <c r="B38" s="128"/>
      <c r="C38" s="128"/>
      <c r="D38" s="128"/>
      <c r="E38" s="128"/>
      <c r="F38" s="128"/>
      <c r="G38" s="128"/>
      <c r="H38" s="128"/>
      <c r="I38" s="128"/>
      <c r="J38" s="128"/>
      <c r="K38" s="133">
        <f>MAX(K35,N32,N35,K32)</f>
        <v>0</v>
      </c>
      <c r="L38" s="171" t="s">
        <v>34</v>
      </c>
      <c r="M38" s="172"/>
      <c r="N38" s="173"/>
      <c r="O38" s="15"/>
      <c r="P38" s="136" t="s">
        <v>26</v>
      </c>
      <c r="Q38" s="137"/>
      <c r="R38" s="137"/>
      <c r="S38" s="137"/>
      <c r="T38" s="137"/>
      <c r="U38" s="137"/>
      <c r="V38" s="137"/>
      <c r="W38" s="137"/>
      <c r="X38" s="137"/>
      <c r="Y38" s="137"/>
      <c r="Z38" s="142">
        <f>MAX(Z35,AC32,AC35,Z32)</f>
        <v>0</v>
      </c>
      <c r="AA38" s="153" t="s">
        <v>34</v>
      </c>
      <c r="AB38" s="154"/>
      <c r="AC38" s="155"/>
      <c r="AD38" s="15"/>
      <c r="AE38" s="26"/>
    </row>
    <row r="39" spans="1:31" x14ac:dyDescent="0.25">
      <c r="A39" s="129"/>
      <c r="B39" s="130"/>
      <c r="C39" s="130"/>
      <c r="D39" s="130"/>
      <c r="E39" s="130"/>
      <c r="F39" s="130"/>
      <c r="G39" s="130"/>
      <c r="H39" s="130"/>
      <c r="I39" s="130"/>
      <c r="J39" s="130"/>
      <c r="K39" s="134"/>
      <c r="L39" s="174"/>
      <c r="M39" s="175"/>
      <c r="N39" s="176"/>
      <c r="O39" s="15"/>
      <c r="P39" s="138"/>
      <c r="Q39" s="139"/>
      <c r="R39" s="139"/>
      <c r="S39" s="139"/>
      <c r="T39" s="139"/>
      <c r="U39" s="139"/>
      <c r="V39" s="139"/>
      <c r="W39" s="139"/>
      <c r="X39" s="139"/>
      <c r="Y39" s="139"/>
      <c r="Z39" s="143"/>
      <c r="AA39" s="156"/>
      <c r="AB39" s="157"/>
      <c r="AC39" s="158"/>
      <c r="AD39" s="15"/>
      <c r="AE39" s="26"/>
    </row>
    <row r="40" spans="1:31" ht="14.25" x14ac:dyDescent="0.25">
      <c r="A40" s="129"/>
      <c r="B40" s="130"/>
      <c r="C40" s="130"/>
      <c r="D40" s="130"/>
      <c r="E40" s="130"/>
      <c r="F40" s="130"/>
      <c r="G40" s="130"/>
      <c r="H40" s="130"/>
      <c r="I40" s="130"/>
      <c r="J40" s="130"/>
      <c r="K40" s="134"/>
      <c r="L40" s="159" t="s">
        <v>32</v>
      </c>
      <c r="M40" s="170"/>
      <c r="N40" s="44"/>
      <c r="O40" s="15"/>
      <c r="P40" s="138"/>
      <c r="Q40" s="139"/>
      <c r="R40" s="139"/>
      <c r="S40" s="139"/>
      <c r="T40" s="139"/>
      <c r="U40" s="139"/>
      <c r="V40" s="139"/>
      <c r="W40" s="139"/>
      <c r="X40" s="139"/>
      <c r="Y40" s="139"/>
      <c r="Z40" s="143"/>
      <c r="AA40" s="159" t="s">
        <v>32</v>
      </c>
      <c r="AB40" s="160"/>
      <c r="AC40" s="45">
        <f>N40</f>
        <v>0</v>
      </c>
      <c r="AD40" s="15"/>
      <c r="AE40" s="26"/>
    </row>
    <row r="41" spans="1:31" ht="14.25" thickBot="1" x14ac:dyDescent="0.3">
      <c r="A41" s="131"/>
      <c r="B41" s="132"/>
      <c r="C41" s="132"/>
      <c r="D41" s="132"/>
      <c r="E41" s="132"/>
      <c r="F41" s="132"/>
      <c r="G41" s="132"/>
      <c r="H41" s="132"/>
      <c r="I41" s="132"/>
      <c r="J41" s="132"/>
      <c r="K41" s="135"/>
      <c r="L41" s="2"/>
      <c r="M41" s="2"/>
      <c r="N41" s="2"/>
      <c r="O41" s="15"/>
      <c r="P41" s="140"/>
      <c r="Q41" s="141"/>
      <c r="R41" s="141"/>
      <c r="S41" s="141"/>
      <c r="T41" s="141"/>
      <c r="U41" s="141"/>
      <c r="V41" s="141"/>
      <c r="W41" s="141"/>
      <c r="X41" s="141"/>
      <c r="Y41" s="141"/>
      <c r="Z41" s="144"/>
      <c r="AA41" s="2"/>
      <c r="AB41" s="2"/>
      <c r="AC41" s="2"/>
      <c r="AD41" s="15"/>
      <c r="AE41" s="26"/>
    </row>
    <row r="42" spans="1:31" ht="15" customHeight="1" x14ac:dyDescent="0.25">
      <c r="A42" s="3"/>
      <c r="B42" s="3"/>
      <c r="C42" s="3"/>
      <c r="D42" s="3"/>
      <c r="E42" s="3"/>
      <c r="F42" s="3"/>
      <c r="G42" s="3"/>
      <c r="H42" s="3"/>
      <c r="I42" s="3"/>
      <c r="J42" s="3"/>
      <c r="K42" s="3"/>
      <c r="L42" s="16"/>
      <c r="M42" s="16"/>
      <c r="N42" s="15"/>
      <c r="O42" s="15"/>
      <c r="P42" s="3"/>
      <c r="Q42" s="3"/>
      <c r="R42" s="3"/>
      <c r="S42" s="3"/>
      <c r="T42" s="3"/>
      <c r="U42" s="3"/>
      <c r="V42" s="3"/>
      <c r="W42" s="3"/>
      <c r="X42" s="3"/>
      <c r="Y42" s="3"/>
      <c r="Z42" s="3"/>
      <c r="AA42" s="16"/>
      <c r="AB42" s="16"/>
      <c r="AC42" s="15"/>
      <c r="AD42" s="15"/>
      <c r="AE42" s="26"/>
    </row>
    <row r="43" spans="1:31" ht="14.25" thickBot="1" x14ac:dyDescent="0.3">
      <c r="A43" s="13"/>
      <c r="B43" s="13"/>
      <c r="C43" s="13"/>
      <c r="D43" s="13"/>
      <c r="E43" s="13"/>
      <c r="F43" s="13"/>
      <c r="G43" s="13"/>
      <c r="H43" s="13"/>
      <c r="I43" s="13"/>
      <c r="J43" s="13"/>
      <c r="K43" s="13"/>
      <c r="L43" s="13"/>
      <c r="M43" s="13"/>
      <c r="N43" s="13"/>
      <c r="O43" s="13"/>
      <c r="P43" s="46" t="s">
        <v>8</v>
      </c>
      <c r="Q43" s="2"/>
      <c r="R43" s="2"/>
      <c r="S43" s="2"/>
      <c r="T43" s="2"/>
      <c r="U43" s="2"/>
      <c r="V43" s="2"/>
      <c r="W43" s="2"/>
      <c r="X43" s="2"/>
      <c r="Y43" s="2"/>
      <c r="Z43" s="2"/>
      <c r="AA43" s="2"/>
      <c r="AB43" s="2"/>
      <c r="AC43" s="2"/>
      <c r="AD43" s="2"/>
      <c r="AE43" s="26"/>
    </row>
    <row r="44" spans="1:31" ht="14.25" customHeight="1" thickTop="1" x14ac:dyDescent="0.25">
      <c r="A44" s="13"/>
      <c r="B44" s="13"/>
      <c r="C44" s="13"/>
      <c r="D44" s="13"/>
      <c r="E44" s="13"/>
      <c r="F44" s="13"/>
      <c r="G44" s="13"/>
      <c r="H44" s="13"/>
      <c r="I44" s="13"/>
      <c r="J44" s="13"/>
      <c r="K44" s="13"/>
      <c r="L44" s="13"/>
      <c r="M44" s="13"/>
      <c r="N44" s="13"/>
      <c r="O44" s="13"/>
      <c r="P44" s="161"/>
      <c r="Q44" s="162"/>
      <c r="R44" s="162"/>
      <c r="S44" s="162"/>
      <c r="T44" s="162"/>
      <c r="U44" s="162"/>
      <c r="V44" s="162"/>
      <c r="W44" s="162"/>
      <c r="X44" s="162"/>
      <c r="Y44" s="162"/>
      <c r="Z44" s="162"/>
      <c r="AA44" s="162"/>
      <c r="AB44" s="162"/>
      <c r="AC44" s="163"/>
      <c r="AD44" s="2"/>
      <c r="AE44" s="26"/>
    </row>
    <row r="45" spans="1:31" x14ac:dyDescent="0.25">
      <c r="A45" s="13"/>
      <c r="B45" s="13"/>
      <c r="C45" s="13"/>
      <c r="D45" s="13"/>
      <c r="E45" s="13"/>
      <c r="F45" s="13"/>
      <c r="G45" s="13"/>
      <c r="H45" s="13"/>
      <c r="I45" s="13"/>
      <c r="J45" s="13"/>
      <c r="K45" s="13"/>
      <c r="L45" s="13"/>
      <c r="M45" s="13"/>
      <c r="N45" s="13"/>
      <c r="O45" s="13"/>
      <c r="P45" s="164"/>
      <c r="Q45" s="165"/>
      <c r="R45" s="165"/>
      <c r="S45" s="165"/>
      <c r="T45" s="165"/>
      <c r="U45" s="165"/>
      <c r="V45" s="165"/>
      <c r="W45" s="165"/>
      <c r="X45" s="165"/>
      <c r="Y45" s="165"/>
      <c r="Z45" s="165"/>
      <c r="AA45" s="165"/>
      <c r="AB45" s="165"/>
      <c r="AC45" s="166"/>
      <c r="AD45" s="2"/>
      <c r="AE45" s="26"/>
    </row>
    <row r="46" spans="1:31" x14ac:dyDescent="0.25">
      <c r="A46" s="13"/>
      <c r="B46" s="13"/>
      <c r="C46" s="13"/>
      <c r="D46" s="13"/>
      <c r="E46" s="13"/>
      <c r="F46" s="13"/>
      <c r="G46" s="13"/>
      <c r="H46" s="13"/>
      <c r="I46" s="13"/>
      <c r="J46" s="13"/>
      <c r="K46" s="13"/>
      <c r="L46" s="13"/>
      <c r="M46" s="13"/>
      <c r="N46" s="13"/>
      <c r="O46" s="13"/>
      <c r="P46" s="164"/>
      <c r="Q46" s="165"/>
      <c r="R46" s="165"/>
      <c r="S46" s="165"/>
      <c r="T46" s="165"/>
      <c r="U46" s="165"/>
      <c r="V46" s="165"/>
      <c r="W46" s="165"/>
      <c r="X46" s="165"/>
      <c r="Y46" s="165"/>
      <c r="Z46" s="165"/>
      <c r="AA46" s="165"/>
      <c r="AB46" s="165"/>
      <c r="AC46" s="166"/>
      <c r="AD46" s="2"/>
      <c r="AE46" s="26"/>
    </row>
    <row r="47" spans="1:31" x14ac:dyDescent="0.25">
      <c r="A47" s="13"/>
      <c r="B47" s="13"/>
      <c r="C47" s="13"/>
      <c r="D47" s="13"/>
      <c r="E47" s="13"/>
      <c r="F47" s="13"/>
      <c r="G47" s="13"/>
      <c r="H47" s="13"/>
      <c r="I47" s="13"/>
      <c r="J47" s="13"/>
      <c r="K47" s="13"/>
      <c r="L47" s="13"/>
      <c r="M47" s="13"/>
      <c r="N47" s="13"/>
      <c r="O47" s="13"/>
      <c r="P47" s="164"/>
      <c r="Q47" s="165"/>
      <c r="R47" s="165"/>
      <c r="S47" s="165"/>
      <c r="T47" s="165"/>
      <c r="U47" s="165"/>
      <c r="V47" s="165"/>
      <c r="W47" s="165"/>
      <c r="X47" s="165"/>
      <c r="Y47" s="165"/>
      <c r="Z47" s="165"/>
      <c r="AA47" s="165"/>
      <c r="AB47" s="165"/>
      <c r="AC47" s="166"/>
      <c r="AD47" s="2"/>
      <c r="AE47" s="26"/>
    </row>
    <row r="48" spans="1:31" x14ac:dyDescent="0.25">
      <c r="A48" s="13"/>
      <c r="B48" s="13"/>
      <c r="C48" s="13"/>
      <c r="D48" s="13"/>
      <c r="E48" s="13"/>
      <c r="F48" s="13"/>
      <c r="G48" s="13"/>
      <c r="H48" s="13"/>
      <c r="I48" s="13"/>
      <c r="J48" s="13"/>
      <c r="K48" s="13"/>
      <c r="L48" s="13"/>
      <c r="M48" s="13"/>
      <c r="N48" s="13"/>
      <c r="O48" s="13"/>
      <c r="P48" s="164"/>
      <c r="Q48" s="165"/>
      <c r="R48" s="165"/>
      <c r="S48" s="165"/>
      <c r="T48" s="165"/>
      <c r="U48" s="165"/>
      <c r="V48" s="165"/>
      <c r="W48" s="165"/>
      <c r="X48" s="165"/>
      <c r="Y48" s="165"/>
      <c r="Z48" s="165"/>
      <c r="AA48" s="165"/>
      <c r="AB48" s="165"/>
      <c r="AC48" s="166"/>
      <c r="AD48" s="2"/>
      <c r="AE48" s="26"/>
    </row>
    <row r="49" spans="1:31" ht="14.25" thickBot="1" x14ac:dyDescent="0.3">
      <c r="A49" s="13"/>
      <c r="B49" s="13"/>
      <c r="C49" s="13"/>
      <c r="D49" s="13"/>
      <c r="E49" s="13"/>
      <c r="F49" s="13"/>
      <c r="G49" s="13"/>
      <c r="H49" s="13"/>
      <c r="I49" s="13"/>
      <c r="J49" s="13"/>
      <c r="K49" s="13"/>
      <c r="L49" s="13"/>
      <c r="M49" s="13"/>
      <c r="N49" s="13"/>
      <c r="O49" s="13"/>
      <c r="P49" s="167"/>
      <c r="Q49" s="168"/>
      <c r="R49" s="168"/>
      <c r="S49" s="168"/>
      <c r="T49" s="168"/>
      <c r="U49" s="168"/>
      <c r="V49" s="168"/>
      <c r="W49" s="168"/>
      <c r="X49" s="168"/>
      <c r="Y49" s="168"/>
      <c r="Z49" s="168"/>
      <c r="AA49" s="168"/>
      <c r="AB49" s="168"/>
      <c r="AC49" s="169"/>
      <c r="AD49" s="2"/>
      <c r="AE49" s="26"/>
    </row>
    <row r="50" spans="1:31" ht="14.25" thickTop="1" x14ac:dyDescent="0.25">
      <c r="A50" s="13"/>
      <c r="B50" s="13"/>
      <c r="C50" s="13"/>
      <c r="D50" s="13"/>
      <c r="E50" s="13"/>
      <c r="F50" s="13"/>
      <c r="G50" s="13"/>
      <c r="H50" s="13"/>
      <c r="I50" s="13"/>
      <c r="J50" s="13"/>
      <c r="K50" s="13"/>
      <c r="L50" s="13"/>
      <c r="M50" s="13"/>
      <c r="N50" s="13"/>
      <c r="O50" s="13"/>
      <c r="P50" s="2"/>
      <c r="Q50" s="2"/>
      <c r="R50" s="2"/>
      <c r="S50" s="2"/>
      <c r="T50" s="2"/>
      <c r="U50" s="2"/>
      <c r="V50" s="2"/>
      <c r="W50" s="2"/>
      <c r="X50" s="2"/>
      <c r="Y50" s="2"/>
      <c r="Z50" s="2"/>
      <c r="AA50" s="2"/>
      <c r="AB50" s="2"/>
      <c r="AC50" s="2"/>
      <c r="AD50" s="2"/>
      <c r="AE50" s="26"/>
    </row>
    <row r="51" spans="1:31" s="13" customFormat="1" ht="24" customHeight="1" x14ac:dyDescent="0.2">
      <c r="P51" s="25"/>
      <c r="Q51" s="25"/>
      <c r="R51" s="25"/>
      <c r="S51" s="25"/>
      <c r="T51" s="25"/>
      <c r="U51" s="25"/>
      <c r="V51" s="25"/>
      <c r="W51" s="25"/>
      <c r="X51" s="25"/>
      <c r="Y51" s="25"/>
      <c r="Z51" s="25"/>
      <c r="AA51" s="25"/>
      <c r="AB51" s="25"/>
      <c r="AC51" s="25"/>
      <c r="AD51" s="25"/>
    </row>
    <row r="52" spans="1:31" s="13" customFormat="1" ht="24" customHeight="1" x14ac:dyDescent="0.2"/>
    <row r="53" spans="1:31" s="13" customFormat="1" ht="24" customHeight="1" x14ac:dyDescent="0.2"/>
    <row r="54" spans="1:31" s="13" customFormat="1" ht="24" customHeight="1" x14ac:dyDescent="0.2"/>
    <row r="55" spans="1:31" s="13" customFormat="1" ht="24" customHeight="1" x14ac:dyDescent="0.2"/>
    <row r="56" spans="1:31" s="13" customFormat="1" ht="25.15" customHeight="1" x14ac:dyDescent="0.2"/>
    <row r="57" spans="1:31" s="13" customFormat="1" ht="15.6" customHeight="1" x14ac:dyDescent="0.2"/>
    <row r="58" spans="1:31" s="13" customFormat="1" ht="12.75" x14ac:dyDescent="0.2"/>
    <row r="59" spans="1:31" s="13" customFormat="1" ht="12.75" x14ac:dyDescent="0.2"/>
    <row r="60" spans="1:31" s="13" customFormat="1" ht="33.6" customHeight="1" x14ac:dyDescent="0.2"/>
    <row r="61" spans="1:31" s="13" customFormat="1" ht="12.75" x14ac:dyDescent="0.2"/>
    <row r="62" spans="1:31" s="13" customFormat="1" ht="12.75" x14ac:dyDescent="0.2"/>
    <row r="63" spans="1:31" s="13" customFormat="1" ht="12.75" x14ac:dyDescent="0.2"/>
    <row r="64" spans="1:31" s="13" customFormat="1" ht="12.75" x14ac:dyDescent="0.2"/>
    <row r="65" s="13" customFormat="1" ht="12.75" x14ac:dyDescent="0.2"/>
    <row r="66" s="13" customFormat="1" ht="12.75" x14ac:dyDescent="0.2"/>
    <row r="67" s="13" customFormat="1" ht="12.75" x14ac:dyDescent="0.2"/>
    <row r="68" s="13" customFormat="1" ht="12.75" x14ac:dyDescent="0.2"/>
    <row r="69" s="13" customFormat="1" ht="12.75" x14ac:dyDescent="0.2"/>
    <row r="70" s="13" customFormat="1" ht="12.75" x14ac:dyDescent="0.2"/>
    <row r="71" s="13" customFormat="1" ht="12.75" x14ac:dyDescent="0.2"/>
    <row r="72" s="13" customFormat="1" ht="13.15" customHeight="1" x14ac:dyDescent="0.2"/>
    <row r="73" s="13" customFormat="1" ht="13.9" customHeight="1" x14ac:dyDescent="0.2"/>
    <row r="74" s="13" customFormat="1" ht="12.75" x14ac:dyDescent="0.2"/>
    <row r="75" s="13" customFormat="1" ht="6" customHeight="1" x14ac:dyDescent="0.2"/>
    <row r="76" s="13" customFormat="1" ht="13.9" customHeight="1" x14ac:dyDescent="0.2"/>
    <row r="77" s="13" customFormat="1" ht="19.899999999999999" customHeight="1" x14ac:dyDescent="0.2"/>
    <row r="78" s="13" customFormat="1" ht="18" customHeight="1" x14ac:dyDescent="0.2"/>
    <row r="79" s="13" customFormat="1" ht="30" customHeight="1" x14ac:dyDescent="0.2"/>
    <row r="80" s="13" customFormat="1" ht="15" customHeight="1" x14ac:dyDescent="0.2"/>
    <row r="81" s="13" customFormat="1" ht="12.75" x14ac:dyDescent="0.2"/>
    <row r="82" s="13" customFormat="1" ht="12.75" x14ac:dyDescent="0.2"/>
    <row r="83" s="13" customFormat="1" ht="12.75" x14ac:dyDescent="0.2"/>
    <row r="84" s="13" customFormat="1" ht="12.75" x14ac:dyDescent="0.2"/>
    <row r="85" s="13" customFormat="1" ht="12.75" x14ac:dyDescent="0.2"/>
    <row r="86" s="13" customFormat="1" ht="12.75" x14ac:dyDescent="0.2"/>
    <row r="87" s="13" customFormat="1" ht="12.75" x14ac:dyDescent="0.2"/>
    <row r="88" s="13" customFormat="1" ht="12.75" x14ac:dyDescent="0.2"/>
    <row r="89" s="13" customFormat="1" ht="12.75" x14ac:dyDescent="0.2"/>
    <row r="90" s="13" customFormat="1" ht="12.75" x14ac:dyDescent="0.2"/>
    <row r="91" s="13" customFormat="1" ht="12.75" x14ac:dyDescent="0.2"/>
    <row r="92" s="13" customFormat="1" ht="12.75" x14ac:dyDescent="0.2"/>
    <row r="93" s="13" customFormat="1" ht="12.75" x14ac:dyDescent="0.2"/>
    <row r="94" s="13" customFormat="1" ht="13.15" customHeight="1" x14ac:dyDescent="0.2"/>
    <row r="95" s="13" customFormat="1" ht="13.9" customHeight="1" x14ac:dyDescent="0.2"/>
    <row r="96" s="13" customFormat="1" ht="12.75" x14ac:dyDescent="0.2"/>
    <row r="97" s="13" customFormat="1" ht="6" customHeight="1" x14ac:dyDescent="0.2"/>
    <row r="98" s="13" customFormat="1" ht="16.149999999999999" customHeight="1" x14ac:dyDescent="0.2"/>
    <row r="99" s="13" customFormat="1" ht="19.899999999999999" customHeight="1" x14ac:dyDescent="0.2"/>
    <row r="100" s="13" customFormat="1" ht="18" customHeight="1" x14ac:dyDescent="0.2"/>
    <row r="101" s="13" customFormat="1" ht="30" customHeight="1" x14ac:dyDescent="0.2"/>
    <row r="102" s="13" customFormat="1" ht="12.75" x14ac:dyDescent="0.2"/>
    <row r="103" s="13" customFormat="1" ht="12.75" x14ac:dyDescent="0.2"/>
    <row r="104" s="13" customFormat="1" ht="12.75" x14ac:dyDescent="0.2"/>
    <row r="105" s="13" customFormat="1" ht="12.75" x14ac:dyDescent="0.2"/>
    <row r="106" s="13" customFormat="1" ht="12.75" x14ac:dyDescent="0.2"/>
    <row r="107" s="13" customFormat="1" ht="12.75" x14ac:dyDescent="0.2"/>
    <row r="108" s="13" customFormat="1" ht="12.75" x14ac:dyDescent="0.2"/>
    <row r="109" s="13" customFormat="1" ht="12.75" x14ac:dyDescent="0.2"/>
    <row r="110" s="13" customFormat="1" ht="12.75" x14ac:dyDescent="0.2"/>
    <row r="111" s="13" customFormat="1" ht="12.75" x14ac:dyDescent="0.2"/>
    <row r="112" s="13" customFormat="1" ht="12.75" x14ac:dyDescent="0.2"/>
    <row r="113" s="13" customFormat="1" ht="12.75" x14ac:dyDescent="0.2"/>
    <row r="114" s="13" customFormat="1" ht="12.75" x14ac:dyDescent="0.2"/>
    <row r="115" s="13" customFormat="1" ht="12.75" x14ac:dyDescent="0.2"/>
    <row r="116" s="13" customFormat="1" ht="13.15" customHeight="1" x14ac:dyDescent="0.2"/>
    <row r="117" s="13" customFormat="1" ht="13.9" customHeight="1" x14ac:dyDescent="0.2"/>
    <row r="118" s="13" customFormat="1" ht="12.75" x14ac:dyDescent="0.2"/>
    <row r="119" s="13" customFormat="1" ht="6" customHeight="1" x14ac:dyDescent="0.2"/>
    <row r="120" s="13" customFormat="1" ht="13.15" customHeight="1" x14ac:dyDescent="0.2"/>
    <row r="121" s="13" customFormat="1" ht="19.899999999999999" customHeight="1" x14ac:dyDescent="0.2"/>
    <row r="122" s="13" customFormat="1" ht="18" customHeight="1" x14ac:dyDescent="0.2"/>
    <row r="123" s="13" customFormat="1" ht="30" customHeight="1" x14ac:dyDescent="0.2"/>
    <row r="124" s="13" customFormat="1" ht="12.75" x14ac:dyDescent="0.2"/>
    <row r="125" s="13" customFormat="1" ht="12.75" x14ac:dyDescent="0.2"/>
    <row r="126" s="13" customFormat="1" ht="12.75" x14ac:dyDescent="0.2"/>
    <row r="127" s="13" customFormat="1" ht="12.75" x14ac:dyDescent="0.2"/>
    <row r="128" s="13" customFormat="1" ht="12.75" x14ac:dyDescent="0.2"/>
    <row r="129" s="13" customFormat="1" ht="12.75" x14ac:dyDescent="0.2"/>
    <row r="130" s="13" customFormat="1" ht="12.75" x14ac:dyDescent="0.2"/>
    <row r="131" s="13" customFormat="1" ht="12.75" x14ac:dyDescent="0.2"/>
    <row r="132" s="13" customFormat="1" ht="12.75" x14ac:dyDescent="0.2"/>
    <row r="133" s="13" customFormat="1" ht="12.75" x14ac:dyDescent="0.2"/>
    <row r="134" s="13" customFormat="1" ht="12.75" x14ac:dyDescent="0.2"/>
    <row r="135" s="13" customFormat="1" ht="12.75" x14ac:dyDescent="0.2"/>
    <row r="136" s="13" customFormat="1" ht="12.75" x14ac:dyDescent="0.2"/>
    <row r="137" s="13" customFormat="1" ht="12.75" x14ac:dyDescent="0.2"/>
    <row r="138" s="13" customFormat="1" ht="13.15" customHeight="1" x14ac:dyDescent="0.2"/>
    <row r="139" s="13" customFormat="1" ht="13.9" customHeight="1" x14ac:dyDescent="0.2"/>
    <row r="140" s="13" customFormat="1" ht="12.75" x14ac:dyDescent="0.2"/>
    <row r="141" s="13" customFormat="1" ht="6" customHeight="1" x14ac:dyDescent="0.2"/>
    <row r="142" s="13" customFormat="1" ht="13.15" customHeight="1" x14ac:dyDescent="0.2"/>
    <row r="143" s="13" customFormat="1" ht="19.899999999999999" customHeight="1" x14ac:dyDescent="0.2"/>
    <row r="144" s="13" customFormat="1" ht="18" customHeight="1" x14ac:dyDescent="0.2"/>
    <row r="145" s="13" customFormat="1" ht="30" customHeight="1" x14ac:dyDescent="0.2"/>
    <row r="146" s="13" customFormat="1" ht="12.75" x14ac:dyDescent="0.2"/>
    <row r="147" s="13" customFormat="1" ht="12.75" x14ac:dyDescent="0.2"/>
    <row r="148" s="13" customFormat="1" ht="12.75" x14ac:dyDescent="0.2"/>
    <row r="149" s="13" customFormat="1" ht="12.75" x14ac:dyDescent="0.2"/>
    <row r="150" s="13" customFormat="1" ht="12.75" x14ac:dyDescent="0.2"/>
    <row r="151" s="13" customFormat="1" ht="12.75" x14ac:dyDescent="0.2"/>
    <row r="152" s="13" customFormat="1" ht="12.75" x14ac:dyDescent="0.2"/>
    <row r="153" s="13" customFormat="1" ht="12.75" x14ac:dyDescent="0.2"/>
    <row r="154" s="13" customFormat="1" ht="12.75" x14ac:dyDescent="0.2"/>
    <row r="155" s="13" customFormat="1" ht="12.75" x14ac:dyDescent="0.2"/>
    <row r="156" s="13" customFormat="1" ht="12.75" x14ac:dyDescent="0.2"/>
    <row r="157" s="13" customFormat="1" ht="12.75" x14ac:dyDescent="0.2"/>
    <row r="158" s="13" customFormat="1" ht="12.75" x14ac:dyDescent="0.2"/>
    <row r="159" s="13" customFormat="1" ht="12.75" x14ac:dyDescent="0.2"/>
    <row r="160" s="13" customFormat="1" ht="13.15" customHeight="1" x14ac:dyDescent="0.2"/>
    <row r="161" s="13" customFormat="1" ht="13.9" customHeight="1" x14ac:dyDescent="0.2"/>
    <row r="162" s="13" customFormat="1" ht="12.75" x14ac:dyDescent="0.2"/>
    <row r="163" s="13" customFormat="1" ht="6" customHeight="1" x14ac:dyDescent="0.2"/>
    <row r="164" s="13" customFormat="1" ht="16.149999999999999" customHeight="1" x14ac:dyDescent="0.2"/>
    <row r="165" s="13" customFormat="1" ht="19.899999999999999" customHeight="1" x14ac:dyDescent="0.2"/>
    <row r="166" s="13" customFormat="1" ht="18" customHeight="1" x14ac:dyDescent="0.2"/>
    <row r="167" s="13" customFormat="1" ht="30" customHeight="1" x14ac:dyDescent="0.2"/>
    <row r="168" s="13" customFormat="1" ht="12.75" x14ac:dyDescent="0.2"/>
    <row r="169" s="13" customFormat="1" ht="12.75" x14ac:dyDescent="0.2"/>
    <row r="170" s="13" customFormat="1" ht="12.75" x14ac:dyDescent="0.2"/>
    <row r="171" s="13" customFormat="1" ht="12.75" x14ac:dyDescent="0.2"/>
    <row r="172" s="13" customFormat="1" ht="12.75" x14ac:dyDescent="0.2"/>
    <row r="173" s="13" customFormat="1" ht="12.75" x14ac:dyDescent="0.2"/>
    <row r="174" s="13" customFormat="1" ht="12.75" x14ac:dyDescent="0.2"/>
    <row r="175" s="13" customFormat="1" ht="12.75" x14ac:dyDescent="0.2"/>
    <row r="176" s="13" customFormat="1" ht="12.75" x14ac:dyDescent="0.2"/>
    <row r="177" s="13" customFormat="1" ht="12.75" x14ac:dyDescent="0.2"/>
    <row r="178" s="13" customFormat="1" ht="12.75" x14ac:dyDescent="0.2"/>
    <row r="179" s="13" customFormat="1" ht="12.75" x14ac:dyDescent="0.2"/>
    <row r="180" s="13" customFormat="1" ht="12.75" x14ac:dyDescent="0.2"/>
    <row r="181" s="13" customFormat="1" ht="12.75" x14ac:dyDescent="0.2"/>
    <row r="182" s="13" customFormat="1" ht="13.15" customHeight="1" x14ac:dyDescent="0.2"/>
    <row r="183" s="13" customFormat="1" ht="13.9" customHeight="1" x14ac:dyDescent="0.2"/>
    <row r="184" s="13" customFormat="1" ht="12.75" x14ac:dyDescent="0.2"/>
    <row r="185" s="13" customFormat="1" ht="6" customHeight="1" x14ac:dyDescent="0.2"/>
    <row r="186" s="13" customFormat="1" ht="13.15" customHeight="1" x14ac:dyDescent="0.2"/>
    <row r="187" s="13" customFormat="1" ht="19.899999999999999" customHeight="1" x14ac:dyDescent="0.2"/>
    <row r="188" s="13" customFormat="1" ht="18" customHeight="1" x14ac:dyDescent="0.2"/>
    <row r="189" s="13" customFormat="1" ht="30" customHeight="1" x14ac:dyDescent="0.2"/>
    <row r="190" s="13" customFormat="1" ht="12.75" x14ac:dyDescent="0.2"/>
    <row r="191" s="13" customFormat="1" ht="12.75" x14ac:dyDescent="0.2"/>
    <row r="192" s="13" customFormat="1" ht="12.75" x14ac:dyDescent="0.2"/>
    <row r="193" s="13" customFormat="1" ht="12.75" x14ac:dyDescent="0.2"/>
    <row r="194" s="13" customFormat="1" ht="12.75" x14ac:dyDescent="0.2"/>
    <row r="195" s="13" customFormat="1" ht="12.75" x14ac:dyDescent="0.2"/>
    <row r="196" s="13" customFormat="1" ht="12.75" x14ac:dyDescent="0.2"/>
    <row r="197" s="13" customFormat="1" ht="12.75" x14ac:dyDescent="0.2"/>
    <row r="198" s="13" customFormat="1" ht="12.75" x14ac:dyDescent="0.2"/>
    <row r="199" s="13" customFormat="1" ht="12.75" x14ac:dyDescent="0.2"/>
    <row r="200" s="13" customFormat="1" ht="12.75" x14ac:dyDescent="0.2"/>
    <row r="201" s="13" customFormat="1" ht="12.75" x14ac:dyDescent="0.2"/>
    <row r="202" s="13" customFormat="1" ht="12.75" x14ac:dyDescent="0.2"/>
    <row r="203" s="13" customFormat="1" ht="12.75" x14ac:dyDescent="0.2"/>
    <row r="204" s="13" customFormat="1" ht="13.15" customHeight="1" x14ac:dyDescent="0.2"/>
    <row r="205" s="13" customFormat="1" ht="13.9" customHeight="1" x14ac:dyDescent="0.2"/>
    <row r="206" s="13" customFormat="1" ht="12.75" x14ac:dyDescent="0.2"/>
    <row r="207" s="13" customFormat="1" ht="6" customHeight="1" x14ac:dyDescent="0.2"/>
    <row r="208" s="13" customFormat="1" ht="13.15" customHeight="1" x14ac:dyDescent="0.2"/>
    <row r="209" s="13" customFormat="1" ht="19.899999999999999" customHeight="1" x14ac:dyDescent="0.2"/>
    <row r="210" s="13" customFormat="1" ht="18" customHeight="1" x14ac:dyDescent="0.2"/>
    <row r="211" s="13" customFormat="1" ht="30" customHeight="1" x14ac:dyDescent="0.2"/>
    <row r="212" s="13" customFormat="1" ht="12.75" x14ac:dyDescent="0.2"/>
    <row r="213" s="13" customFormat="1" ht="12.75" x14ac:dyDescent="0.2"/>
    <row r="214" s="13" customFormat="1" ht="12.75" x14ac:dyDescent="0.2"/>
    <row r="215" s="13" customFormat="1" ht="12.75" x14ac:dyDescent="0.2"/>
    <row r="216" s="13" customFormat="1" ht="12.75" x14ac:dyDescent="0.2"/>
    <row r="217" s="13" customFormat="1" ht="12.75" x14ac:dyDescent="0.2"/>
    <row r="218" s="13" customFormat="1" ht="12.75" x14ac:dyDescent="0.2"/>
    <row r="219" s="13" customFormat="1" ht="12.75" x14ac:dyDescent="0.2"/>
    <row r="220" s="13" customFormat="1" ht="12.75" x14ac:dyDescent="0.2"/>
    <row r="221" s="13" customFormat="1" ht="12.75" x14ac:dyDescent="0.2"/>
    <row r="222" s="13" customFormat="1" ht="12.75" x14ac:dyDescent="0.2"/>
    <row r="223" s="13" customFormat="1" ht="12.75" x14ac:dyDescent="0.2"/>
    <row r="224" s="13" customFormat="1" ht="12.75" x14ac:dyDescent="0.2"/>
    <row r="225" s="13" customFormat="1" ht="12.75" x14ac:dyDescent="0.2"/>
    <row r="226" s="13" customFormat="1" ht="13.15" customHeight="1" x14ac:dyDescent="0.2"/>
    <row r="227" s="13" customFormat="1" ht="13.9" customHeight="1" x14ac:dyDescent="0.2"/>
    <row r="228" s="13" customFormat="1" ht="12.75" x14ac:dyDescent="0.2"/>
    <row r="229" s="13" customFormat="1" ht="3" customHeight="1" x14ac:dyDescent="0.2"/>
    <row r="230" s="13" customFormat="1" ht="16.149999999999999" customHeight="1" x14ac:dyDescent="0.2"/>
    <row r="231" s="13" customFormat="1" ht="19.899999999999999" customHeight="1" x14ac:dyDescent="0.2"/>
    <row r="232" s="13" customFormat="1" ht="18" customHeight="1" x14ac:dyDescent="0.2"/>
    <row r="233" s="13" customFormat="1" ht="30" customHeight="1" x14ac:dyDescent="0.2"/>
    <row r="234" s="13" customFormat="1" ht="12.75" x14ac:dyDescent="0.2"/>
    <row r="235" s="13" customFormat="1" ht="12.75" x14ac:dyDescent="0.2"/>
    <row r="236" s="13" customFormat="1" ht="12.75" x14ac:dyDescent="0.2"/>
    <row r="237" s="13" customFormat="1" ht="12.75" x14ac:dyDescent="0.2"/>
    <row r="238" s="13" customFormat="1" ht="12.75" x14ac:dyDescent="0.2"/>
    <row r="239" s="13" customFormat="1" ht="12.75" x14ac:dyDescent="0.2"/>
    <row r="240" s="13" customFormat="1" ht="12.75" x14ac:dyDescent="0.2"/>
    <row r="241" s="13" customFormat="1" ht="12.75" x14ac:dyDescent="0.2"/>
    <row r="242" s="13" customFormat="1" ht="12.75" x14ac:dyDescent="0.2"/>
    <row r="243" s="13" customFormat="1" ht="12.75" x14ac:dyDescent="0.2"/>
    <row r="244" s="13" customFormat="1" ht="12.75" x14ac:dyDescent="0.2"/>
    <row r="245" s="13" customFormat="1" ht="12.75" x14ac:dyDescent="0.2"/>
    <row r="246" s="13" customFormat="1" ht="12.75" x14ac:dyDescent="0.2"/>
    <row r="247" s="13" customFormat="1" ht="12.75" x14ac:dyDescent="0.2"/>
    <row r="248" s="13" customFormat="1" ht="13.15" customHeight="1" x14ac:dyDescent="0.2"/>
    <row r="249" s="13" customFormat="1" ht="13.9" customHeight="1" x14ac:dyDescent="0.2"/>
    <row r="250" s="13" customFormat="1" ht="12.75" x14ac:dyDescent="0.2"/>
    <row r="251" s="13" customFormat="1" ht="6" customHeight="1" x14ac:dyDescent="0.2"/>
    <row r="252" s="13" customFormat="1" ht="13.15" customHeight="1" x14ac:dyDescent="0.2"/>
    <row r="253" s="13" customFormat="1" ht="19.899999999999999" customHeight="1" x14ac:dyDescent="0.2"/>
    <row r="254" s="13" customFormat="1" ht="18" customHeight="1" x14ac:dyDescent="0.2"/>
    <row r="255" s="13" customFormat="1" ht="30" customHeight="1" x14ac:dyDescent="0.2"/>
    <row r="256" s="13" customFormat="1" ht="12.75" x14ac:dyDescent="0.2"/>
    <row r="257" s="13" customFormat="1" ht="12.75" x14ac:dyDescent="0.2"/>
    <row r="258" s="13" customFormat="1" ht="12.75" x14ac:dyDescent="0.2"/>
    <row r="259" s="13" customFormat="1" ht="12.75" x14ac:dyDescent="0.2"/>
    <row r="260" s="13" customFormat="1" ht="12.75" x14ac:dyDescent="0.2"/>
    <row r="261" s="13" customFormat="1" ht="12.75" x14ac:dyDescent="0.2"/>
    <row r="262" s="13" customFormat="1" ht="12.75" x14ac:dyDescent="0.2"/>
    <row r="263" s="13" customFormat="1" ht="12.75" x14ac:dyDescent="0.2"/>
    <row r="264" s="13" customFormat="1" ht="12.75" x14ac:dyDescent="0.2"/>
    <row r="265" s="13" customFormat="1" ht="12.75" x14ac:dyDescent="0.2"/>
    <row r="266" s="13" customFormat="1" ht="12.75" x14ac:dyDescent="0.2"/>
    <row r="267" s="13" customFormat="1" ht="12.75" x14ac:dyDescent="0.2"/>
    <row r="268" s="13" customFormat="1" ht="12.75" x14ac:dyDescent="0.2"/>
    <row r="269" s="13" customFormat="1" ht="12.75" x14ac:dyDescent="0.2"/>
    <row r="270" s="13" customFormat="1" ht="13.15" customHeight="1" x14ac:dyDescent="0.2"/>
    <row r="271" s="13" customFormat="1" ht="13.9" customHeight="1" x14ac:dyDescent="0.2"/>
    <row r="272" s="13" customFormat="1" ht="12.75" x14ac:dyDescent="0.2"/>
    <row r="273" s="13" customFormat="1" ht="6" customHeight="1" x14ac:dyDescent="0.2"/>
    <row r="274" s="13" customFormat="1" ht="13.15" customHeight="1" x14ac:dyDescent="0.2"/>
    <row r="275" s="13" customFormat="1" ht="19.899999999999999" customHeight="1" x14ac:dyDescent="0.2"/>
    <row r="276" s="13" customFormat="1" ht="18" customHeight="1" x14ac:dyDescent="0.2"/>
    <row r="277" s="13" customFormat="1" ht="30" customHeight="1" x14ac:dyDescent="0.2"/>
    <row r="278" s="13" customFormat="1" ht="12.75" x14ac:dyDescent="0.2"/>
    <row r="279" s="13" customFormat="1" ht="12.75" x14ac:dyDescent="0.2"/>
    <row r="280" s="13" customFormat="1" ht="12.75" x14ac:dyDescent="0.2"/>
    <row r="281" s="13" customFormat="1" ht="12.75" x14ac:dyDescent="0.2"/>
    <row r="282" s="13" customFormat="1" ht="12.75" x14ac:dyDescent="0.2"/>
    <row r="283" s="13" customFormat="1" ht="12.75" x14ac:dyDescent="0.2"/>
    <row r="284" s="13" customFormat="1" ht="12.75" x14ac:dyDescent="0.2"/>
    <row r="285" s="13" customFormat="1" ht="12.75" x14ac:dyDescent="0.2"/>
    <row r="286" s="13" customFormat="1" ht="12.75" x14ac:dyDescent="0.2"/>
    <row r="287" s="13" customFormat="1" ht="12.75" x14ac:dyDescent="0.2"/>
    <row r="288" s="13" customFormat="1" ht="12.75" x14ac:dyDescent="0.2"/>
    <row r="289" s="13" customFormat="1" ht="12.75" x14ac:dyDescent="0.2"/>
    <row r="290" s="13" customFormat="1" ht="12.75" x14ac:dyDescent="0.2"/>
    <row r="291" s="13" customFormat="1" ht="12.75" x14ac:dyDescent="0.2"/>
    <row r="292" s="13" customFormat="1" ht="13.15" customHeight="1" x14ac:dyDescent="0.2"/>
    <row r="293" s="13" customFormat="1" ht="13.9" customHeight="1" x14ac:dyDescent="0.2"/>
    <row r="294" s="13" customFormat="1" ht="12.75" x14ac:dyDescent="0.2"/>
    <row r="295" s="13" customFormat="1" ht="6" customHeight="1" x14ac:dyDescent="0.2"/>
    <row r="296" s="13" customFormat="1" ht="16.149999999999999" customHeight="1" x14ac:dyDescent="0.2"/>
    <row r="297" s="13" customFormat="1" ht="19.899999999999999" customHeight="1" x14ac:dyDescent="0.2"/>
    <row r="298" s="13" customFormat="1" ht="18" customHeight="1" x14ac:dyDescent="0.2"/>
    <row r="299" s="13" customFormat="1" ht="30" customHeight="1" x14ac:dyDescent="0.2"/>
    <row r="300" s="13" customFormat="1" ht="12.75" x14ac:dyDescent="0.2"/>
    <row r="301" s="13" customFormat="1" ht="12.75" x14ac:dyDescent="0.2"/>
    <row r="302" s="13" customFormat="1" ht="12.75" x14ac:dyDescent="0.2"/>
    <row r="303" s="13" customFormat="1" ht="12.75" x14ac:dyDescent="0.2"/>
    <row r="304" s="13" customFormat="1" ht="12.75" x14ac:dyDescent="0.2"/>
    <row r="305" s="13" customFormat="1" ht="12.75" x14ac:dyDescent="0.2"/>
    <row r="306" s="13" customFormat="1" ht="12.75" x14ac:dyDescent="0.2"/>
    <row r="307" s="13" customFormat="1" ht="12.75" x14ac:dyDescent="0.2"/>
    <row r="308" s="13" customFormat="1" ht="12.75" x14ac:dyDescent="0.2"/>
    <row r="309" s="13" customFormat="1" ht="12.75" x14ac:dyDescent="0.2"/>
    <row r="310" s="13" customFormat="1" ht="12.75" x14ac:dyDescent="0.2"/>
    <row r="311" s="13" customFormat="1" ht="12.75" x14ac:dyDescent="0.2"/>
    <row r="312" s="13" customFormat="1" ht="12.75" x14ac:dyDescent="0.2"/>
    <row r="313" s="13" customFormat="1" ht="12.75" x14ac:dyDescent="0.2"/>
    <row r="314" s="13" customFormat="1" ht="13.15" customHeight="1" x14ac:dyDescent="0.2"/>
    <row r="315" s="13" customFormat="1" ht="13.9" customHeight="1" x14ac:dyDescent="0.2"/>
    <row r="316" s="13" customFormat="1" ht="12.75" x14ac:dyDescent="0.2"/>
    <row r="317" s="13" customFormat="1" ht="6" customHeight="1" x14ac:dyDescent="0.2"/>
    <row r="318" s="13" customFormat="1" ht="13.15" customHeight="1" x14ac:dyDescent="0.2"/>
    <row r="319" s="13" customFormat="1" ht="19.899999999999999" customHeight="1" x14ac:dyDescent="0.2"/>
    <row r="320" s="13" customFormat="1" ht="18" customHeight="1" x14ac:dyDescent="0.2"/>
    <row r="321" spans="12:15" s="13" customFormat="1" ht="30" customHeight="1" x14ac:dyDescent="0.2"/>
    <row r="322" spans="12:15" s="13" customFormat="1" ht="12.75" x14ac:dyDescent="0.2"/>
    <row r="323" spans="12:15" s="13" customFormat="1" ht="12.75" x14ac:dyDescent="0.2"/>
    <row r="324" spans="12:15" s="13" customFormat="1" ht="12.75" x14ac:dyDescent="0.2"/>
    <row r="325" spans="12:15" s="13" customFormat="1" ht="12.75" x14ac:dyDescent="0.2"/>
    <row r="326" spans="12:15" s="13" customFormat="1" ht="12.75" x14ac:dyDescent="0.2"/>
    <row r="327" spans="12:15" s="13" customFormat="1" ht="12.75" x14ac:dyDescent="0.2"/>
    <row r="328" spans="12:15" s="13" customFormat="1" ht="12.75" x14ac:dyDescent="0.2"/>
    <row r="329" spans="12:15" s="13" customFormat="1" ht="12.75" x14ac:dyDescent="0.2"/>
    <row r="330" spans="12:15" s="13" customFormat="1" x14ac:dyDescent="0.25">
      <c r="N330" s="1"/>
    </row>
    <row r="331" spans="12:15" s="13" customFormat="1" x14ac:dyDescent="0.25">
      <c r="N331" s="1"/>
    </row>
    <row r="332" spans="12:15" s="13" customFormat="1" x14ac:dyDescent="0.25">
      <c r="N332" s="1"/>
    </row>
    <row r="333" spans="12:15" s="13" customFormat="1" x14ac:dyDescent="0.25">
      <c r="N333" s="1"/>
    </row>
    <row r="334" spans="12:15" s="13" customFormat="1" x14ac:dyDescent="0.25">
      <c r="N334" s="1"/>
      <c r="O334" s="1"/>
    </row>
    <row r="335" spans="12:15" s="13" customFormat="1" x14ac:dyDescent="0.25">
      <c r="L335" s="1"/>
      <c r="M335" s="1"/>
      <c r="N335" s="1"/>
      <c r="O335" s="1"/>
    </row>
    <row r="336" spans="12:15" s="13" customFormat="1" ht="13.15" customHeight="1" x14ac:dyDescent="0.25">
      <c r="L336" s="1"/>
      <c r="M336" s="1"/>
      <c r="N336" s="1"/>
      <c r="O336" s="1"/>
    </row>
    <row r="337" spans="1:15" s="13" customFormat="1" ht="13.9" customHeight="1" x14ac:dyDescent="0.25">
      <c r="L337" s="1"/>
      <c r="M337" s="1"/>
      <c r="N337" s="1"/>
      <c r="O337" s="1"/>
    </row>
    <row r="338" spans="1:15" s="13" customFormat="1" x14ac:dyDescent="0.25">
      <c r="L338" s="1"/>
      <c r="M338" s="1"/>
      <c r="N338" s="1"/>
      <c r="O338" s="1"/>
    </row>
    <row r="339" spans="1:15" s="13" customFormat="1" ht="27" customHeight="1" x14ac:dyDescent="0.25">
      <c r="A339" s="1"/>
      <c r="B339" s="1"/>
      <c r="C339" s="1"/>
      <c r="D339" s="1"/>
      <c r="E339" s="1"/>
      <c r="F339" s="1"/>
      <c r="G339" s="1"/>
      <c r="H339" s="1"/>
      <c r="I339" s="1"/>
      <c r="J339" s="1"/>
      <c r="K339" s="1"/>
      <c r="L339" s="1"/>
      <c r="M339" s="1"/>
      <c r="N339" s="1"/>
      <c r="O339" s="1"/>
    </row>
    <row r="340" spans="1:15" s="13" customFormat="1" x14ac:dyDescent="0.25">
      <c r="A340" s="1"/>
      <c r="B340" s="1"/>
      <c r="C340" s="1"/>
      <c r="D340" s="1"/>
      <c r="E340" s="1"/>
      <c r="F340" s="1"/>
      <c r="G340" s="1"/>
      <c r="H340" s="1"/>
      <c r="I340" s="1"/>
      <c r="J340" s="1"/>
      <c r="K340" s="1"/>
      <c r="L340" s="1"/>
      <c r="M340" s="1"/>
      <c r="N340" s="1"/>
      <c r="O340" s="1"/>
    </row>
    <row r="341" spans="1:15" s="13" customFormat="1" x14ac:dyDescent="0.25">
      <c r="A341" s="1"/>
      <c r="B341" s="1"/>
      <c r="C341" s="1"/>
      <c r="D341" s="1"/>
      <c r="E341" s="1"/>
      <c r="F341" s="1"/>
      <c r="G341" s="1"/>
      <c r="H341" s="1"/>
      <c r="I341" s="1"/>
      <c r="J341" s="1"/>
      <c r="K341" s="1"/>
      <c r="L341" s="1"/>
      <c r="M341" s="1"/>
      <c r="N341" s="1"/>
      <c r="O341" s="1"/>
    </row>
    <row r="342" spans="1:15" s="13" customFormat="1" x14ac:dyDescent="0.25">
      <c r="A342" s="1"/>
      <c r="B342" s="1"/>
      <c r="C342" s="1"/>
      <c r="D342" s="1"/>
      <c r="E342" s="1"/>
      <c r="F342" s="1"/>
      <c r="G342" s="1"/>
      <c r="H342" s="1"/>
      <c r="I342" s="1"/>
      <c r="J342" s="1"/>
      <c r="K342" s="1"/>
      <c r="L342" s="1"/>
      <c r="M342" s="1"/>
      <c r="N342" s="1"/>
      <c r="O342" s="1"/>
    </row>
    <row r="343" spans="1:15" s="13" customFormat="1" x14ac:dyDescent="0.25">
      <c r="A343" s="1"/>
      <c r="B343" s="1"/>
      <c r="C343" s="1"/>
      <c r="D343" s="1"/>
      <c r="E343" s="1"/>
      <c r="F343" s="1"/>
      <c r="G343" s="1"/>
      <c r="H343" s="1"/>
      <c r="I343" s="1"/>
      <c r="J343" s="1"/>
      <c r="K343" s="1"/>
      <c r="L343" s="1"/>
      <c r="M343" s="1"/>
      <c r="N343" s="1"/>
      <c r="O343" s="1"/>
    </row>
    <row r="344" spans="1:15" s="13" customFormat="1" x14ac:dyDescent="0.25">
      <c r="A344" s="1"/>
      <c r="B344" s="1"/>
      <c r="C344" s="1"/>
      <c r="D344" s="1"/>
      <c r="E344" s="1"/>
      <c r="F344" s="1"/>
      <c r="G344" s="1"/>
      <c r="H344" s="1"/>
      <c r="I344" s="1"/>
      <c r="J344" s="1"/>
      <c r="K344" s="1"/>
      <c r="L344" s="1"/>
      <c r="M344" s="1"/>
      <c r="N344" s="1"/>
      <c r="O344" s="1"/>
    </row>
    <row r="345" spans="1:15" s="13" customFormat="1" x14ac:dyDescent="0.25">
      <c r="A345" s="1"/>
      <c r="B345" s="1"/>
      <c r="C345" s="1"/>
      <c r="D345" s="1"/>
      <c r="E345" s="1"/>
      <c r="F345" s="1"/>
      <c r="G345" s="1"/>
      <c r="H345" s="1"/>
      <c r="I345" s="1"/>
      <c r="J345" s="1"/>
      <c r="K345" s="1"/>
      <c r="L345" s="1"/>
      <c r="M345" s="1"/>
      <c r="N345" s="1"/>
      <c r="O345" s="1"/>
    </row>
    <row r="346" spans="1:15" s="13" customFormat="1" x14ac:dyDescent="0.25">
      <c r="A346" s="1"/>
      <c r="B346" s="1"/>
      <c r="C346" s="1"/>
      <c r="D346" s="1"/>
      <c r="E346" s="1"/>
      <c r="F346" s="1"/>
      <c r="G346" s="1"/>
      <c r="H346" s="1"/>
      <c r="I346" s="1"/>
      <c r="J346" s="1"/>
      <c r="K346" s="1"/>
      <c r="L346" s="1"/>
      <c r="M346" s="1"/>
      <c r="N346" s="1"/>
      <c r="O346" s="1"/>
    </row>
    <row r="347" spans="1:15" s="13" customFormat="1" x14ac:dyDescent="0.25">
      <c r="A347" s="1"/>
      <c r="B347" s="1"/>
      <c r="C347" s="1"/>
      <c r="D347" s="1"/>
      <c r="E347" s="1"/>
      <c r="F347" s="1"/>
      <c r="G347" s="1"/>
      <c r="H347" s="1"/>
      <c r="I347" s="1"/>
      <c r="J347" s="1"/>
      <c r="K347" s="1"/>
      <c r="L347" s="1"/>
      <c r="M347" s="1"/>
      <c r="N347" s="1"/>
      <c r="O347" s="1"/>
    </row>
    <row r="348" spans="1:15" s="13" customFormat="1" x14ac:dyDescent="0.25">
      <c r="A348" s="1"/>
      <c r="B348" s="1"/>
      <c r="C348" s="1"/>
      <c r="D348" s="1"/>
      <c r="E348" s="1"/>
      <c r="F348" s="1"/>
      <c r="G348" s="1"/>
      <c r="H348" s="1"/>
      <c r="I348" s="1"/>
      <c r="J348" s="1"/>
      <c r="K348" s="1"/>
      <c r="L348" s="1"/>
      <c r="M348" s="1"/>
      <c r="N348" s="1"/>
      <c r="O348" s="1"/>
    </row>
    <row r="349" spans="1:15" s="13" customFormat="1" x14ac:dyDescent="0.25">
      <c r="A349" s="1"/>
      <c r="B349" s="1"/>
      <c r="C349" s="1"/>
      <c r="D349" s="1"/>
      <c r="E349" s="1"/>
      <c r="F349" s="1"/>
      <c r="G349" s="1"/>
      <c r="H349" s="1"/>
      <c r="I349" s="1"/>
      <c r="J349" s="1"/>
      <c r="K349" s="1"/>
      <c r="L349" s="1"/>
      <c r="M349" s="1"/>
      <c r="N349" s="1"/>
      <c r="O349" s="1"/>
    </row>
    <row r="350" spans="1:15" s="13" customFormat="1" x14ac:dyDescent="0.25">
      <c r="A350" s="1"/>
      <c r="B350" s="1"/>
      <c r="C350" s="1"/>
      <c r="D350" s="1"/>
      <c r="E350" s="1"/>
      <c r="F350" s="1"/>
      <c r="G350" s="1"/>
      <c r="H350" s="1"/>
      <c r="I350" s="1"/>
      <c r="J350" s="1"/>
      <c r="K350" s="1"/>
      <c r="L350" s="1"/>
      <c r="M350" s="1"/>
      <c r="N350" s="1"/>
      <c r="O350" s="1"/>
    </row>
  </sheetData>
  <sheetProtection algorithmName="SHA-512" hashValue="Ztgvdb+r+JcQOn6gN34kdk6Edhn/VEnvc89BW0tf61ArHJi+gBu4hrLmHy5neYi94zUSIKKE1ScHMbXODz5Pwg==" saltValue="guOWu63wevaDLTWGsh2sXg==" spinCount="100000" sheet="1" objects="1" scenarios="1"/>
  <dataConsolidate/>
  <mergeCells count="48">
    <mergeCell ref="AA38:AC39"/>
    <mergeCell ref="AA40:AB40"/>
    <mergeCell ref="P44:AC49"/>
    <mergeCell ref="L40:M40"/>
    <mergeCell ref="L38:N39"/>
    <mergeCell ref="P29:Q29"/>
    <mergeCell ref="P34:Z34"/>
    <mergeCell ref="K35:K36"/>
    <mergeCell ref="A35:B36"/>
    <mergeCell ref="C35:J36"/>
    <mergeCell ref="P35:Q36"/>
    <mergeCell ref="R35:Y36"/>
    <mergeCell ref="Z35:Z36"/>
    <mergeCell ref="A38:J41"/>
    <mergeCell ref="K38:K41"/>
    <mergeCell ref="P38:Y41"/>
    <mergeCell ref="Z38:Z41"/>
    <mergeCell ref="P31:Z31"/>
    <mergeCell ref="P32:Q33"/>
    <mergeCell ref="R32:U33"/>
    <mergeCell ref="V32:Y33"/>
    <mergeCell ref="Z32:Z33"/>
    <mergeCell ref="Q14:X14"/>
    <mergeCell ref="Q10:AC10"/>
    <mergeCell ref="P12:AB12"/>
    <mergeCell ref="P3:AD3"/>
    <mergeCell ref="Q6:R6"/>
    <mergeCell ref="T6:Z6"/>
    <mergeCell ref="Q4:AD4"/>
    <mergeCell ref="P13:Y13"/>
    <mergeCell ref="Q8:Z8"/>
    <mergeCell ref="AB8:AC8"/>
    <mergeCell ref="A3:O3"/>
    <mergeCell ref="A31:K31"/>
    <mergeCell ref="A34:K34"/>
    <mergeCell ref="K32:K33"/>
    <mergeCell ref="A32:B33"/>
    <mergeCell ref="C32:F33"/>
    <mergeCell ref="G32:J33"/>
    <mergeCell ref="B4:O4"/>
    <mergeCell ref="B8:K8"/>
    <mergeCell ref="M8:N8"/>
    <mergeCell ref="B14:I14"/>
    <mergeCell ref="A13:J13"/>
    <mergeCell ref="B6:C6"/>
    <mergeCell ref="E6:K6"/>
    <mergeCell ref="B10:N10"/>
    <mergeCell ref="A12:M12"/>
  </mergeCells>
  <phoneticPr fontId="3" type="noConversion"/>
  <conditionalFormatting sqref="B16:C27 E16:J27">
    <cfRule type="expression" dxfId="1" priority="13">
      <formula>$M$8=""</formula>
    </cfRule>
  </conditionalFormatting>
  <conditionalFormatting sqref="N40">
    <cfRule type="expression" dxfId="0" priority="10">
      <formula>$M$8="Teilzeitbeschäftigung mit festem Prozentanteil"</formula>
    </cfRule>
  </conditionalFormatting>
  <dataValidations xWindow="1445" yWindow="351" count="11">
    <dataValidation allowBlank="1" showErrorMessage="1" prompt="Tragen Sie hier das Jahr ein, in dem die/der Beschäftigte Projektarbeit geleistet hat._x000a_Beachten Sie, dass bei einem Jahreswechsel während des Berichtszeitraums ein zweites Blatt zu verwenden ist." sqref="K14"/>
    <dataValidation type="date" operator="greaterThanOrEqual" allowBlank="1" showErrorMessage="1" error="Geben Sie ein gültiges Datum (tt.mm.jjjj) ein!" prompt="Geben Sie den Beginn des Berichtszeitraums ein,_x000a_z.B.: &quot;01.01.2015&quot;." sqref="M6">
      <formula1>44197</formula1>
    </dataValidation>
    <dataValidation type="date" operator="lessThanOrEqual" allowBlank="1" showErrorMessage="1" error="Geben Sie ein gültiges Datum (tt.mm.jjjj) ein!" prompt="Geben Sie das Ende des Berichtszeitraums ein,_x000a_z.B.: &quot;31.12.2015&quot;." sqref="N6">
      <formula1>47483</formula1>
    </dataValidation>
    <dataValidation allowBlank="1" showErrorMessage="1" prompt="Geben Sie den Namen des Begünstigten ein." sqref="B8:K8"/>
    <dataValidation allowBlank="1" showErrorMessage="1" prompt="Tragen Sie hier den Kurztitel des Projekts ein." sqref="B10:N10"/>
    <dataValidation allowBlank="1" showErrorMessage="1" prompt="Tragen Sie hier den Namen der/des Beschäftigten ein, für die/den Sie Personalkosten im gegenständlichen Projekt verrechnen möchten." sqref="B14:I14"/>
    <dataValidation type="list" allowBlank="1" showErrorMessage="1" error="Wählen Sie eine der vorgegebenen Arten der Anstellung!" prompt="Wählen Sie die Art der Projektanstellung aus der Dropdownliste, nämlich Vollzeitbeschäftigung, Teilzeitbeschäftigung mit festem Prozentanteil, Teilzeitbeschäftigung mit flexibler Stundenzahl oder Vertragsbeschäftigung auf Stundenbasis." sqref="M8:N8">
      <formula1>"Vollzeitbeschäftigung, Teilzeitbeschäftigung mit festem Prozentanteil"</formula1>
    </dataValidation>
    <dataValidation type="custom" showInputMessage="1" showErrorMessage="1" error="Sie können hier keine Werte eingeben, da Sie entweder gar keine Berechnungsart ausgewählt haben oder der Beschäftigte auf Stundenbasis angestellt ist." sqref="B16:B27">
      <formula1>OR($M$8="Vollzeitbeschäftigung",$M$8="Teilzeitbeschäftigung mit festem Prozentanteil",$M$8="Teilzeitbeschäftigung mit flexibler Stundenzahl")</formula1>
    </dataValidation>
    <dataValidation type="custom" showInputMessage="1" showErrorMessage="1" error="Sie können hier keine Werte eingeben, da Sie entweder gar keine oder eine Berechnungsart ausgewählt haben, welche keine Eingabe eines festen Prozentanteils der Arbeitszeit im Projekt vorsieht." sqref="N40">
      <formula1>$M$8="Teilzeitbeschäftigung mit festem Prozentanteil"</formula1>
    </dataValidation>
    <dataValidation type="custom" showInputMessage="1" showErrorMessage="1" error="Sie können hier keine Werte eingeben, da Sie entweder gar keine oder eine Berechnungsart ausgewählt haben, welche keine Eingabe eines vertraglich festgelegten Stundensatzes vorsieht." sqref="N41">
      <formula1>$M$8="Vertragsbeschäftigung auf Stundenbasis"</formula1>
    </dataValidation>
    <dataValidation type="custom" showInputMessage="1" showErrorMessage="1" error="Sie können hier keine Werte eingeben, da Sie keine Berechnungsart ausgewählt haben." sqref="C16:C27 E16:J27">
      <formula1>OR($M$8="Vollzeitbeschäftigung",$M$8="Teilzeitbeschäftigung mit festem Prozentanteil",$M$8="Teilzeitbeschäftigung mit flexibler Stundenzahl",$M$8="Vertragsbeschäftigung auf Stundenbasis")</formula1>
    </dataValidation>
  </dataValidations>
  <printOptions horizontalCentered="1"/>
  <pageMargins left="0.31496062992125984" right="0.31496062992125984" top="0.47244094488188981" bottom="0.43307086614173229" header="0.27559055118110237" footer="0.15748031496062992"/>
  <pageSetup paperSize="9" scale="60" orientation="landscape" blackAndWhite="1"/>
  <headerFooter alignWithMargins="0">
    <oddFooter>&amp;F&amp;RSeite &amp;P</oddFooter>
  </headerFooter>
  <colBreaks count="1" manualBreakCount="1">
    <brk id="15" max="49" man="1"/>
  </colBreaks>
  <ignoredErrors>
    <ignoredError sqref="K16 K17:K27 T6 AC40" unlockedFormula="1"/>
  </ignoredErrors>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Berechnung Personalkosten</vt:lpstr>
      <vt:lpstr>'Berechnung Personalkosten'!Druckbereich</vt:lpstr>
      <vt:lpstr>'Berechnung Personalkosten'!Drucktitel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Fikerment Gottfried</cp:lastModifiedBy>
  <cp:lastPrinted>2017-02-15T08:07:42Z</cp:lastPrinted>
  <dcterms:created xsi:type="dcterms:W3CDTF">2009-05-07T09:54:23Z</dcterms:created>
  <dcterms:modified xsi:type="dcterms:W3CDTF">2024-06-18T08:30:01Z</dcterms:modified>
</cp:coreProperties>
</file>