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I\OI-MA_Presse-Medien\INTERNET\Überarbeitung 2017\Dokumente\Abrechnung SI_AT\"/>
    </mc:Choice>
  </mc:AlternateContent>
  <bookViews>
    <workbookView xWindow="390" yWindow="75" windowWidth="14505" windowHeight="9210"/>
  </bookViews>
  <sheets>
    <sheet name="Berechnung Personalkosten" sheetId="1" r:id="rId1"/>
  </sheets>
  <definedNames>
    <definedName name="_xlnm.Print_Area" localSheetId="0">'Berechnung Personalkosten'!$A$1:$AD$50</definedName>
    <definedName name="_xlnm.Print_Titles" localSheetId="0">'Berechnung Personalkosten'!$1:$12</definedName>
    <definedName name="Z_4172336C_EC8E_4C59_934A_5004FB408E9F_.wvu.Cols" localSheetId="0" hidden="1">'Berechnung Personalkosten'!#REF!</definedName>
    <definedName name="Z_4172336C_EC8E_4C59_934A_5004FB408E9F_.wvu.PrintArea" localSheetId="0" hidden="1">'Berechnung Personalkosten'!$A$1:$O$340</definedName>
    <definedName name="Z_4172336C_EC8E_4C59_934A_5004FB408E9F_.wvu.PrintTitles" localSheetId="0" hidden="1">'Berechnung Personalkosten'!$1:$12</definedName>
    <definedName name="Z_E56379A8_3670_4955_AD52_BFC8DE5B5C44_.wvu.Cols" localSheetId="0" hidden="1">'Berechnung Personalkosten'!#REF!</definedName>
    <definedName name="Z_E56379A8_3670_4955_AD52_BFC8DE5B5C44_.wvu.PrintArea" localSheetId="0" hidden="1">'Berechnung Personalkosten'!$A$1:$O$340</definedName>
    <definedName name="Z_E56379A8_3670_4955_AD52_BFC8DE5B5C44_.wvu.PrintTitles" localSheetId="0" hidden="1">'Berechnung Personalkosten'!$1:$12</definedName>
    <definedName name="Z_FA1DFEA3_3775_451A_8EA2_76D872AC076A_.wvu.Cols" localSheetId="0" hidden="1">'Berechnung Personalkosten'!#REF!</definedName>
    <definedName name="Z_FA1DFEA3_3775_451A_8EA2_76D872AC076A_.wvu.PrintArea" localSheetId="0" hidden="1">'Berechnung Personalkosten'!$A$1:$O$340</definedName>
    <definedName name="Z_FA1DFEA3_3775_451A_8EA2_76D872AC076A_.wvu.PrintTitles" localSheetId="0" hidden="1">'Berechnung Personalkosten'!$1:$12</definedName>
  </definedNames>
  <calcPr calcId="162913"/>
</workbook>
</file>

<file path=xl/calcChain.xml><?xml version="1.0" encoding="utf-8"?>
<calcChain xmlns="http://schemas.openxmlformats.org/spreadsheetml/2006/main">
  <c r="D17" i="1" l="1"/>
  <c r="D18" i="1"/>
  <c r="D19" i="1"/>
  <c r="D20" i="1"/>
  <c r="D21" i="1"/>
  <c r="D22" i="1"/>
  <c r="D23" i="1"/>
  <c r="D24" i="1"/>
  <c r="D25" i="1"/>
  <c r="D26" i="1"/>
  <c r="D27" i="1"/>
  <c r="D16" i="1"/>
  <c r="Q16" i="1" l="1"/>
  <c r="R16" i="1"/>
  <c r="W16" i="1"/>
  <c r="AA16" i="1"/>
  <c r="Q17" i="1"/>
  <c r="R17" i="1"/>
  <c r="W17" i="1"/>
  <c r="AA17" i="1"/>
  <c r="Q18" i="1"/>
  <c r="R18" i="1"/>
  <c r="W18" i="1"/>
  <c r="AA18" i="1"/>
  <c r="Q19" i="1"/>
  <c r="R19" i="1"/>
  <c r="W19" i="1"/>
  <c r="AA19" i="1"/>
  <c r="Q20" i="1"/>
  <c r="R20" i="1"/>
  <c r="W20" i="1"/>
  <c r="AA20" i="1"/>
  <c r="Q21" i="1"/>
  <c r="R21" i="1"/>
  <c r="W21" i="1"/>
  <c r="AA21" i="1"/>
  <c r="Q22" i="1"/>
  <c r="R22" i="1"/>
  <c r="W22" i="1"/>
  <c r="AA22" i="1"/>
  <c r="Q23" i="1"/>
  <c r="R23" i="1"/>
  <c r="W23" i="1"/>
  <c r="AA23" i="1"/>
  <c r="Q24" i="1"/>
  <c r="R24" i="1"/>
  <c r="W24" i="1"/>
  <c r="AA24" i="1"/>
  <c r="Q25" i="1"/>
  <c r="R25" i="1"/>
  <c r="W25" i="1"/>
  <c r="AA25" i="1"/>
  <c r="Q26" i="1"/>
  <c r="R26" i="1"/>
  <c r="W26" i="1"/>
  <c r="AA26" i="1"/>
  <c r="Q27" i="1"/>
  <c r="R27" i="1"/>
  <c r="W27" i="1"/>
  <c r="AA27" i="1"/>
  <c r="Z14" i="1"/>
  <c r="P25" i="1" s="1"/>
  <c r="P18" i="1" l="1"/>
  <c r="P22" i="1"/>
  <c r="P26" i="1"/>
  <c r="P19" i="1"/>
  <c r="P23" i="1"/>
  <c r="P27" i="1"/>
  <c r="P16" i="1"/>
  <c r="P20" i="1"/>
  <c r="P24" i="1"/>
  <c r="P21" i="1"/>
  <c r="P17" i="1"/>
  <c r="AC40" i="1" l="1"/>
  <c r="AC41" i="1"/>
  <c r="AB8" i="1" l="1"/>
  <c r="Q8" i="1"/>
  <c r="Q10" i="1"/>
  <c r="V26" i="1" l="1"/>
  <c r="V22" i="1"/>
  <c r="V18" i="1"/>
  <c r="V25" i="1"/>
  <c r="V21" i="1"/>
  <c r="V17" i="1"/>
  <c r="V24" i="1"/>
  <c r="V20" i="1"/>
  <c r="V27" i="1"/>
  <c r="V23" i="1"/>
  <c r="V19" i="1"/>
  <c r="S19" i="1"/>
  <c r="S23" i="1"/>
  <c r="S27" i="1"/>
  <c r="S17" i="1"/>
  <c r="S21" i="1"/>
  <c r="S25" i="1"/>
  <c r="AC35" i="1"/>
  <c r="S22" i="1"/>
  <c r="V16" i="1"/>
  <c r="S20" i="1"/>
  <c r="S24" i="1"/>
  <c r="S16" i="1"/>
  <c r="S18" i="1"/>
  <c r="S26" i="1"/>
  <c r="Q6" i="1"/>
  <c r="T6" i="1"/>
  <c r="AB6" i="1"/>
  <c r="AC6" i="1"/>
  <c r="Q14" i="1"/>
  <c r="Y18" i="1" l="1"/>
  <c r="X18" i="1"/>
  <c r="T18" i="1"/>
  <c r="U18" i="1"/>
  <c r="T21" i="1"/>
  <c r="Y21" i="1"/>
  <c r="X21" i="1"/>
  <c r="U21" i="1"/>
  <c r="U19" i="1"/>
  <c r="X19" i="1"/>
  <c r="Y19" i="1"/>
  <c r="T19" i="1"/>
  <c r="S28" i="1"/>
  <c r="U16" i="1"/>
  <c r="T16" i="1"/>
  <c r="X16" i="1"/>
  <c r="Y16" i="1"/>
  <c r="X22" i="1"/>
  <c r="U22" i="1"/>
  <c r="T22" i="1"/>
  <c r="Z22" i="1" s="1"/>
  <c r="Y22" i="1"/>
  <c r="T17" i="1"/>
  <c r="X17" i="1"/>
  <c r="U17" i="1"/>
  <c r="Y17" i="1"/>
  <c r="U24" i="1"/>
  <c r="T24" i="1"/>
  <c r="X24" i="1"/>
  <c r="Y24" i="1"/>
  <c r="Y27" i="1"/>
  <c r="U27" i="1"/>
  <c r="T27" i="1"/>
  <c r="Z27" i="1" s="1"/>
  <c r="X27" i="1"/>
  <c r="X26" i="1"/>
  <c r="Y26" i="1"/>
  <c r="T26" i="1"/>
  <c r="Z26" i="1" s="1"/>
  <c r="U26" i="1"/>
  <c r="U20" i="1"/>
  <c r="X20" i="1"/>
  <c r="Y20" i="1"/>
  <c r="T20" i="1"/>
  <c r="U25" i="1"/>
  <c r="T25" i="1"/>
  <c r="X25" i="1"/>
  <c r="Y25" i="1"/>
  <c r="T23" i="1"/>
  <c r="U23" i="1"/>
  <c r="Y23" i="1"/>
  <c r="Z23" i="1" s="1"/>
  <c r="X23" i="1"/>
  <c r="N16" i="1"/>
  <c r="Z19" i="1" l="1"/>
  <c r="Z25" i="1"/>
  <c r="Z24" i="1"/>
  <c r="Z16" i="1"/>
  <c r="Z18" i="1"/>
  <c r="Z20" i="1"/>
  <c r="Z17" i="1"/>
  <c r="Z21" i="1"/>
  <c r="AB17" i="1"/>
  <c r="AB18" i="1"/>
  <c r="AC19" i="1"/>
  <c r="AB19" i="1"/>
  <c r="AB20" i="1"/>
  <c r="AC21" i="1"/>
  <c r="AB21" i="1"/>
  <c r="AC22" i="1"/>
  <c r="AB22" i="1"/>
  <c r="AC23" i="1"/>
  <c r="AB23" i="1"/>
  <c r="AB24" i="1"/>
  <c r="AC25" i="1"/>
  <c r="AB25" i="1"/>
  <c r="AC26" i="1"/>
  <c r="AB26" i="1"/>
  <c r="AC27" i="1"/>
  <c r="AB27" i="1"/>
  <c r="AB16" i="1"/>
  <c r="AC24" i="1"/>
  <c r="AC20" i="1"/>
  <c r="AC32" i="1" s="1"/>
  <c r="AC18" i="1"/>
  <c r="AC17" i="1"/>
  <c r="AB28" i="1" l="1"/>
  <c r="AA28" i="1"/>
  <c r="AC16" i="1"/>
  <c r="R28" i="1"/>
  <c r="W28" i="1"/>
  <c r="Q28" i="1"/>
  <c r="N27" i="1"/>
  <c r="N26" i="1"/>
  <c r="N25" i="1"/>
  <c r="N24" i="1"/>
  <c r="N23" i="1"/>
  <c r="N22" i="1"/>
  <c r="N21" i="1"/>
  <c r="N19" i="1"/>
  <c r="N17" i="1"/>
  <c r="M28" i="1"/>
  <c r="L28" i="1"/>
  <c r="V28" i="1" l="1"/>
  <c r="K17" i="1"/>
  <c r="K18" i="1"/>
  <c r="K19" i="1"/>
  <c r="K20" i="1"/>
  <c r="K21" i="1"/>
  <c r="K22" i="1"/>
  <c r="K23" i="1"/>
  <c r="K24" i="1"/>
  <c r="K25" i="1"/>
  <c r="K26" i="1"/>
  <c r="K27" i="1"/>
  <c r="K16" i="1"/>
  <c r="G28" i="1"/>
  <c r="H28" i="1"/>
  <c r="I28" i="1"/>
  <c r="J28" i="1"/>
  <c r="F28" i="1"/>
  <c r="E28" i="1"/>
  <c r="N18" i="1"/>
  <c r="N20" i="1"/>
  <c r="A16" i="1"/>
  <c r="A17" i="1"/>
  <c r="A18" i="1"/>
  <c r="A19" i="1"/>
  <c r="A20" i="1"/>
  <c r="A21" i="1"/>
  <c r="A22" i="1"/>
  <c r="A23" i="1"/>
  <c r="A24" i="1"/>
  <c r="A25" i="1"/>
  <c r="A26" i="1"/>
  <c r="A27" i="1"/>
  <c r="B28" i="1"/>
  <c r="C28" i="1"/>
  <c r="N32" i="1" l="1"/>
  <c r="K28" i="1"/>
  <c r="N35" i="1" s="1"/>
  <c r="D28" i="1"/>
  <c r="K32" i="1" s="1"/>
  <c r="X28" i="1"/>
  <c r="Y28" i="1"/>
  <c r="U28" i="1"/>
  <c r="T28" i="1"/>
  <c r="K35" i="1" l="1"/>
  <c r="K38" i="1" s="1"/>
  <c r="Z28" i="1"/>
  <c r="Z35" i="1" s="1"/>
  <c r="Z32" i="1" l="1"/>
  <c r="Z38" i="1" s="1"/>
  <c r="L45" i="1"/>
</calcChain>
</file>

<file path=xl/comments1.xml><?xml version="1.0" encoding="utf-8"?>
<comments xmlns="http://schemas.openxmlformats.org/spreadsheetml/2006/main">
  <authors>
    <author>Gottfried Fikerment</author>
  </authors>
  <commentList>
    <comment ref="A6" authorId="0" shapeId="0">
      <text>
        <r>
          <rPr>
            <sz val="9"/>
            <color indexed="81"/>
            <rFont val="Tahoma"/>
            <family val="2"/>
          </rPr>
          <t>Geben Sie die Projekt-ID laut eMS ein.</t>
        </r>
      </text>
    </comment>
    <comment ref="L6" authorId="0" shapeId="0">
      <text>
        <r>
          <rPr>
            <sz val="9"/>
            <color indexed="81"/>
            <rFont val="Tahoma"/>
            <family val="2"/>
          </rPr>
          <t>Geben Sie Beginn und Ende des Berichtszeitraums ein,
z.B.: "01.01.2015" bzw. "31.12.2015".</t>
        </r>
      </text>
    </comment>
    <comment ref="A8" authorId="0" shapeId="0">
      <text>
        <r>
          <rPr>
            <sz val="9"/>
            <color indexed="81"/>
            <rFont val="Tahoma"/>
            <family val="2"/>
          </rPr>
          <t>Geben Sie den Namen des Begünstigten ein.</t>
        </r>
      </text>
    </comment>
    <comment ref="L8" authorId="0" shapeId="0">
      <text>
        <r>
          <rPr>
            <sz val="9"/>
            <color indexed="81"/>
            <rFont val="Tahoma"/>
            <family val="2"/>
          </rPr>
          <t>Wählen Sie die Art der Projektanstellung aus der Drop</t>
        </r>
        <r>
          <rPr>
            <sz val="9"/>
            <color indexed="81"/>
            <rFont val="Tahoma"/>
            <family val="2"/>
          </rPr>
          <t>downliste.</t>
        </r>
      </text>
    </comment>
    <comment ref="A10" authorId="0" shapeId="0">
      <text>
        <r>
          <rPr>
            <sz val="9"/>
            <color indexed="81"/>
            <rFont val="Tahoma"/>
            <family val="2"/>
          </rPr>
          <t>Tragen Sie hier den Kurztitel des Projekts ein.</t>
        </r>
      </text>
    </comment>
    <comment ref="A14" authorId="0" shapeId="0">
      <text>
        <r>
          <rPr>
            <sz val="9"/>
            <color indexed="81"/>
            <rFont val="Tahoma"/>
            <family val="2"/>
          </rPr>
          <t>Tragen Sie hier den Namen der/des Beschäftigten ein, für die/den Sie Personalkosten im gegenständlichen Projekt verrechnen möchten.</t>
        </r>
      </text>
    </comment>
    <comment ref="J14" authorId="0" shapeId="0">
      <text>
        <r>
          <rPr>
            <sz val="9"/>
            <color indexed="81"/>
            <rFont val="Tahoma"/>
            <family val="2"/>
          </rPr>
          <t>Tragen Sie hier das Jahr ein, in dem die/der Beschäftigte Projektarbeit geleistet hat.
Beachten Sie, dass bei einem Jahreswechsel während des Berichtszeitraums ein zweites Blatt zu verwenden ist.</t>
        </r>
      </text>
    </comment>
    <comment ref="B15" authorId="0" shapeId="0">
      <text>
        <r>
          <rPr>
            <sz val="9"/>
            <color indexed="81"/>
            <rFont val="Tahoma"/>
            <family val="2"/>
          </rPr>
          <t>Tragen Sie hier das Bruttogrundgehalt laut Lohnkonto ein, falls der Monat in den Berichtszeitraum fällt. Das Bruttogrundgehalt versteht sich als Bruttogehalt ohne Sonderzahlungen und etwaigen erstatteten Reisekosten, jedoch inklusive der Vergütung von Überstunden.</t>
        </r>
      </text>
    </comment>
    <comment ref="C15" authorId="0" shapeId="0">
      <text>
        <r>
          <rPr>
            <sz val="9"/>
            <color indexed="81"/>
            <rFont val="Tahoma"/>
            <family val="2"/>
          </rPr>
          <t>Tragen Sie hier Sonderzahlungen laut Lohnkonto ein, falls der betreffende Monat in den Berichtszeitraum fällt.</t>
        </r>
      </text>
    </comment>
    <comment ref="E15" authorId="0" shapeId="0">
      <text>
        <r>
          <rPr>
            <sz val="9"/>
            <color indexed="81"/>
            <rFont val="Tahoma"/>
            <family val="2"/>
          </rPr>
          <t>Tragen Sie hier den Dienstgeberbeitrag lt. Lohnkonto ein, falls der Monat in den Berichtszeitraum fällt.</t>
        </r>
      </text>
    </comment>
    <comment ref="F15" authorId="0" shapeId="0">
      <text>
        <r>
          <rPr>
            <sz val="9"/>
            <color indexed="81"/>
            <rFont val="Tahoma"/>
            <family val="2"/>
          </rPr>
          <t>Tragen Sie hier den Zuschlag zum Dienstgeberbeitrag lt. Lohnkonto ein, falls der Monat in den Berichtszeitraum fällt.</t>
        </r>
      </text>
    </comment>
    <comment ref="G15" authorId="0" shapeId="0">
      <text>
        <r>
          <rPr>
            <sz val="9"/>
            <color indexed="81"/>
            <rFont val="Tahoma"/>
            <family val="2"/>
          </rPr>
          <t>Geben Sie hier den laufenden Sozialversicherungsanteil des Dienstgebers lt. Lohnkonto an, falls der Monat in den Berichtszeitraum fällt.</t>
        </r>
      </text>
    </comment>
    <comment ref="H15" authorId="0" shapeId="0">
      <text>
        <r>
          <rPr>
            <sz val="9"/>
            <color indexed="81"/>
            <rFont val="Tahoma"/>
            <family val="2"/>
          </rPr>
          <t>Hier nun geben Sie den Sozialversicherungsanteil des Dienstgebers für Sonderzahlungen lt. Lohnkonto ein, falls der betreffende Monat in den Berichtszeitraum fällt.</t>
        </r>
      </text>
    </comment>
    <comment ref="I15" authorId="0" shapeId="0">
      <text>
        <r>
          <rPr>
            <sz val="9"/>
            <color indexed="81"/>
            <rFont val="Tahoma"/>
            <family val="2"/>
          </rPr>
          <t>Geben Sie den Beitrag zur Mitarbeitervorsorge lt. Lohnkonto an, falls der Monat in den Berichtszeitraum fällt.</t>
        </r>
      </text>
    </comment>
    <comment ref="J15" authorId="0" shapeId="0">
      <text>
        <r>
          <rPr>
            <sz val="9"/>
            <color indexed="81"/>
            <rFont val="Tahoma"/>
            <family val="2"/>
          </rPr>
          <t>Geben Sie hier die Kommunalsteuer lt. Lohnkonto ein, falls der Monat in den Berichtszeitraum fällt.</t>
        </r>
      </text>
    </comment>
    <comment ref="L15" authorId="0" shapeId="0">
      <text>
        <r>
          <rPr>
            <sz val="9"/>
            <color indexed="81"/>
            <rFont val="Tahoma"/>
            <family val="2"/>
          </rPr>
          <t>Die Soll-Anwesenheitszeit (SAZ) ist NUR bei Teilzeitbeschäftigung mit einer flexiblen Stundenzahl für das Projekt einzutragen.</t>
        </r>
      </text>
    </comment>
    <comment ref="M15" authorId="0" shapeId="0">
      <text>
        <r>
          <rPr>
            <sz val="9"/>
            <color indexed="81"/>
            <rFont val="Tahoma"/>
            <family val="2"/>
          </rPr>
          <t>Tragen Sie bei Teilzeitbeschäftigung mit einer flexiblen Stundenzahl sowie bei Vertragsbeschäftigung auf Stundenbasis die geleistete Projekt-Arbeitszeit ein, falls der Monat in den Berichtszeitraum fällt.</t>
        </r>
      </text>
    </comment>
    <comment ref="P29" authorId="0" shapeId="0">
      <text>
        <r>
          <rPr>
            <sz val="9"/>
            <color indexed="81"/>
            <rFont val="Tahoma"/>
            <family val="2"/>
          </rPr>
          <t>Tragen Sie hier die monatliche Höchstbeitragsgrundlage zur Sozialversicherung für das abzurechnende Jahr ein.</t>
        </r>
      </text>
    </comment>
    <comment ref="S29" authorId="0" shapeId="0">
      <text>
        <r>
          <rPr>
            <sz val="9"/>
            <color indexed="81"/>
            <rFont val="Tahoma"/>
            <family val="2"/>
          </rPr>
          <t>Tragen Sie hier die Beitrags- bzw. Steuersätze für das abzurechnende Jahr ein.</t>
        </r>
      </text>
    </comment>
    <comment ref="L40" authorId="0" shapeId="0">
      <text>
        <r>
          <rPr>
            <sz val="9"/>
            <color indexed="81"/>
            <rFont val="Tahoma"/>
            <family val="2"/>
          </rPr>
          <t>Tragen Sie hier im Falle von Teilzeitbeschäftigung mit festem Prozentanteil den Anteil im Projekt lt. Beschäftigungsdokument ein.
Beachten Sie, daß zum Nachweis des Prozentanteils eine Berechnungsmethode vorgelegt werden muß.</t>
        </r>
      </text>
    </comment>
    <comment ref="L41" authorId="0" shapeId="0">
      <text>
        <r>
          <rPr>
            <sz val="9"/>
            <color indexed="81"/>
            <rFont val="Tahoma"/>
            <family val="2"/>
          </rPr>
          <t>Tragen Sie hier im Falle von Vertragsbeschäftigung auf Stundenbasis den Stundensatz im Projekt lt. Beschäftigungsdokument ein.</t>
        </r>
      </text>
    </comment>
  </commentList>
</comments>
</file>

<file path=xl/sharedStrings.xml><?xml version="1.0" encoding="utf-8"?>
<sst xmlns="http://schemas.openxmlformats.org/spreadsheetml/2006/main" count="100" uniqueCount="58">
  <si>
    <t xml:space="preserve">Projekt: </t>
  </si>
  <si>
    <t>Beschäftigte(r):</t>
  </si>
  <si>
    <t>Monat</t>
  </si>
  <si>
    <t>Lohn/
Gehalt</t>
  </si>
  <si>
    <t>Sonder-
zahlung</t>
  </si>
  <si>
    <t>DB</t>
  </si>
  <si>
    <t>DZ</t>
  </si>
  <si>
    <t>KommSt</t>
  </si>
  <si>
    <t>Prüfungsanmerkungen</t>
  </si>
  <si>
    <t>Berechnung laut Begünstigtem</t>
  </si>
  <si>
    <t xml:space="preserve">Begünstigter: </t>
  </si>
  <si>
    <t>Brutto-
bezug</t>
  </si>
  <si>
    <t>Gesamt</t>
  </si>
  <si>
    <t>Lohnnebenkosten</t>
  </si>
  <si>
    <t>Abzurech-nendes Jahr:</t>
  </si>
  <si>
    <t>SV lfd. DG</t>
  </si>
  <si>
    <t>SV SZ DG</t>
  </si>
  <si>
    <t>BV</t>
  </si>
  <si>
    <t>I. Vollzeitbeschäftigung im Projekt</t>
  </si>
  <si>
    <t>Gesamtbruttoarbeitskosten =</t>
  </si>
  <si>
    <t>Bruttobezüge + Lohnnebenkosten =</t>
  </si>
  <si>
    <t xml:space="preserve">Gesamtbruttoarbeitskosten * Prozentanteil = </t>
  </si>
  <si>
    <t>II. Teilzeitbeschäftigung mit festem Prozentanteil der Arbeitszeit im Projekt</t>
  </si>
  <si>
    <t>Berichts-
zeitraum:</t>
  </si>
  <si>
    <t>Hiermit wird bestätigt, dass</t>
  </si>
  <si>
    <t>Bei Vollzeitbeschäftigung sowie Teilzeitbeschäftigung mit festem Prozentanteil NICHT auszufüllen!</t>
  </si>
  <si>
    <r>
      <t>Stundensatz</t>
    </r>
    <r>
      <rPr>
        <sz val="9"/>
        <rFont val="Century Gothic"/>
        <family val="2"/>
      </rPr>
      <t xml:space="preserve"> = monatliche Bruttoarbeitskosten/SAZ</t>
    </r>
  </si>
  <si>
    <t>PAZ * Stundensatz =</t>
  </si>
  <si>
    <t>NUR bei Teilzeitbeschäftigung mit festem Prozentanteil bzw. Vertragsbeschäftigung auf Stundenbasis auszufüllen!</t>
  </si>
  <si>
    <t>Eingereichte Kosten =</t>
  </si>
  <si>
    <t>Prüfung durch A17</t>
  </si>
  <si>
    <t>Anerkannte Kosten =</t>
  </si>
  <si>
    <t>Förderfähige Kosten laut Begünstigtem</t>
  </si>
  <si>
    <t>Förderfähige Kosten laut Prüfung</t>
  </si>
  <si>
    <t>Projekt-
nummer:</t>
  </si>
  <si>
    <t>Kooperations-
programm:</t>
  </si>
  <si>
    <t>III. Teilzeitbeschäftigung mit einer flexiblen Stundenzahl</t>
  </si>
  <si>
    <t>dem Projekt für die hier angeführte Person</t>
  </si>
  <si>
    <t>a)</t>
  </si>
  <si>
    <t>b)</t>
  </si>
  <si>
    <t>c)</t>
  </si>
  <si>
    <t>für ihre Leistung tatsächlich bezahlt wurde und</t>
  </si>
  <si>
    <t>d)</t>
  </si>
  <si>
    <t>die gegenständlichen Kosten bei keiner anderen Stelle abgerechnet wurden.</t>
  </si>
  <si>
    <t>e)</t>
  </si>
  <si>
    <t>IV. Vertragsbeschäftigung auf Stundenbasis</t>
  </si>
  <si>
    <t>Interreg V-A Slowenien-Österreich 2014 - 2020</t>
  </si>
  <si>
    <t>Höchstbeitragsgrundlage:</t>
  </si>
  <si>
    <t>Beitragssätze:</t>
  </si>
  <si>
    <t>Berechnungsart:</t>
  </si>
  <si>
    <t>Prozentanteil:</t>
  </si>
  <si>
    <t>Stundensatz:</t>
  </si>
  <si>
    <t>(Datum und Unterschrift des Vorgesetzten)</t>
  </si>
  <si>
    <r>
      <t xml:space="preserve">Soll-
Anwesenheitszeit 
</t>
    </r>
    <r>
      <rPr>
        <b/>
        <sz val="9"/>
        <rFont val="Century Gothic"/>
        <family val="2"/>
      </rPr>
      <t>S</t>
    </r>
    <r>
      <rPr>
        <b/>
        <i/>
        <sz val="9"/>
        <rFont val="Century Gothic"/>
        <family val="2"/>
      </rPr>
      <t>AZ</t>
    </r>
  </si>
  <si>
    <r>
      <t xml:space="preserve">Projekt-
Arbeitszeit
</t>
    </r>
    <r>
      <rPr>
        <b/>
        <i/>
        <sz val="9"/>
        <rFont val="Century Gothic"/>
        <family val="2"/>
      </rPr>
      <t>PAZ</t>
    </r>
  </si>
  <si>
    <t>PAZ * Stundensatz
+ SZ + LNK =</t>
  </si>
  <si>
    <t>die angeführte Person im verrechneten Umfang widmungsgemäß eingesetzt sowie</t>
  </si>
  <si>
    <t>alle Angaben der Richtigkeit entsprechen.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</si>
</sst>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00"/>
    <numFmt numFmtId="165" formatCode="_-[$€-2]\ * #,##0.00_-;\-[$€-2]\ * #,##0.00_-;_-[$€-2]\ * &quot;-&quot;??_-"/>
    <numFmt numFmtId="166" formatCode="#,##0.00&quot; h &quot;"/>
    <numFmt numFmtId="167" formatCode="&quot;€&quot;\ #,##0.00\ &quot;dem Projekt für die hier angeführte Person verrechnet werden&quot;"/>
    <numFmt numFmtId="168" formatCode="&quot;€&quot;\ #,##0.00\ &quot;verrechnet werden&quot;"/>
    <numFmt numFmtId="169" formatCode="[$€-2]\ #,##0.00"/>
    <numFmt numFmtId="170" formatCode="&quot;€&quot;\ #,##0.00\ &quot;verrechnet werden.&quot;"/>
    <numFmt numFmtId="171" formatCode="dd/mm/yyyy&quot; -&quot;"/>
  </numFmts>
  <fonts count="35" x14ac:knownFonts="1">
    <font>
      <sz val="10"/>
      <name val="Arial"/>
    </font>
    <font>
      <sz val="10"/>
      <name val="Arial"/>
      <family val="2"/>
    </font>
    <font>
      <sz val="10"/>
      <name val="Century Gothic"/>
      <family val="2"/>
    </font>
    <font>
      <sz val="8"/>
      <name val="Arial"/>
      <family val="2"/>
    </font>
    <font>
      <b/>
      <sz val="12"/>
      <name val="Century Gothic"/>
      <family val="2"/>
    </font>
    <font>
      <b/>
      <sz val="12"/>
      <color indexed="26"/>
      <name val="Century Gothic"/>
      <family val="2"/>
    </font>
    <font>
      <b/>
      <u/>
      <sz val="16"/>
      <name val="Century Gothic"/>
      <family val="2"/>
    </font>
    <font>
      <b/>
      <sz val="14"/>
      <name val="Century Gothic"/>
      <family val="2"/>
    </font>
    <font>
      <b/>
      <sz val="12"/>
      <color indexed="42"/>
      <name val="Century Gothic"/>
      <family val="2"/>
    </font>
    <font>
      <sz val="10"/>
      <color indexed="26"/>
      <name val="Century Gothic"/>
      <family val="2"/>
    </font>
    <font>
      <sz val="8"/>
      <name val="Century Gothic"/>
      <family val="2"/>
    </font>
    <font>
      <b/>
      <sz val="14"/>
      <color indexed="26"/>
      <name val="Century Gothic"/>
      <family val="2"/>
    </font>
    <font>
      <b/>
      <sz val="10"/>
      <name val="Century Gothic"/>
      <family val="2"/>
    </font>
    <font>
      <b/>
      <sz val="9"/>
      <name val="Century Gothic"/>
      <family val="2"/>
    </font>
    <font>
      <b/>
      <sz val="10"/>
      <color indexed="17"/>
      <name val="Century Gothic"/>
      <family val="2"/>
    </font>
    <font>
      <b/>
      <sz val="9"/>
      <color indexed="17"/>
      <name val="Century Gothic"/>
      <family val="2"/>
    </font>
    <font>
      <sz val="9"/>
      <name val="Century Gothic"/>
      <family val="2"/>
    </font>
    <font>
      <b/>
      <sz val="9"/>
      <name val="Arial"/>
      <family val="2"/>
    </font>
    <font>
      <b/>
      <sz val="8"/>
      <name val="Arial"/>
      <family val="2"/>
    </font>
    <font>
      <b/>
      <i/>
      <sz val="10"/>
      <name val="Century Gothic"/>
      <family val="2"/>
    </font>
    <font>
      <b/>
      <sz val="10"/>
      <color indexed="17"/>
      <name val="Arial"/>
      <family val="2"/>
    </font>
    <font>
      <i/>
      <sz val="10"/>
      <name val="Century Gothic"/>
      <family val="2"/>
    </font>
    <font>
      <sz val="9"/>
      <color indexed="81"/>
      <name val="Tahoma"/>
      <family val="2"/>
    </font>
    <font>
      <b/>
      <sz val="10"/>
      <color rgb="FF008000"/>
      <name val="Arial"/>
      <family val="2"/>
    </font>
    <font>
      <b/>
      <i/>
      <sz val="16"/>
      <color indexed="42"/>
      <name val="Century Gothic"/>
      <family val="2"/>
    </font>
    <font>
      <b/>
      <sz val="16"/>
      <color indexed="42"/>
      <name val="Century Gothic"/>
      <family val="2"/>
    </font>
    <font>
      <b/>
      <sz val="10"/>
      <color rgb="FF0000FF"/>
      <name val="Arial"/>
      <family val="2"/>
    </font>
    <font>
      <b/>
      <i/>
      <sz val="16"/>
      <color rgb="FFCCECFF"/>
      <name val="Century Gothic"/>
      <family val="2"/>
    </font>
    <font>
      <b/>
      <sz val="16"/>
      <color rgb="FFCCECFF"/>
      <name val="Century Gothic"/>
      <family val="2"/>
    </font>
    <font>
      <b/>
      <sz val="9"/>
      <color rgb="FF008000"/>
      <name val="Century Gothic"/>
      <family val="2"/>
    </font>
    <font>
      <b/>
      <sz val="9"/>
      <color rgb="FFFF0000"/>
      <name val="Century Gothic"/>
      <family val="2"/>
    </font>
    <font>
      <b/>
      <i/>
      <sz val="9"/>
      <name val="Century Gothic"/>
      <family val="2"/>
    </font>
    <font>
      <b/>
      <sz val="10"/>
      <color rgb="FF008000"/>
      <name val="Century Gothic"/>
      <family val="2"/>
    </font>
    <font>
      <b/>
      <sz val="10"/>
      <color rgb="FF0000FF"/>
      <name val="Century Gothic"/>
      <family val="2"/>
    </font>
    <font>
      <b/>
      <u val="doubleAccounting"/>
      <sz val="10"/>
      <name val="Century Gothic"/>
      <family val="2"/>
    </font>
  </fonts>
  <fills count="10">
    <fill>
      <patternFill patternType="none"/>
    </fill>
    <fill>
      <patternFill patternType="gray125"/>
    </fill>
    <fill>
      <patternFill patternType="solid">
        <fgColor indexed="63"/>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rgb="FFDDDDDD"/>
        <bgColor indexed="64"/>
      </patternFill>
    </fill>
    <fill>
      <patternFill patternType="solid">
        <fgColor rgb="FFCCECFF"/>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style="thick">
        <color indexed="23"/>
      </right>
      <top style="thick">
        <color indexed="23"/>
      </top>
      <bottom style="thin">
        <color indexed="64"/>
      </bottom>
      <diagonal/>
    </border>
    <border>
      <left style="thin">
        <color indexed="64"/>
      </left>
      <right/>
      <top style="thick">
        <color indexed="23"/>
      </top>
      <bottom style="thin">
        <color indexed="64"/>
      </bottom>
      <diagonal/>
    </border>
    <border>
      <left/>
      <right/>
      <top style="thick">
        <color indexed="23"/>
      </top>
      <bottom/>
      <diagonal/>
    </border>
    <border>
      <left/>
      <right style="thick">
        <color indexed="23"/>
      </right>
      <top style="thick">
        <color indexed="23"/>
      </top>
      <bottom/>
      <diagonal/>
    </border>
    <border>
      <left/>
      <right style="thick">
        <color indexed="23"/>
      </right>
      <top/>
      <bottom/>
      <diagonal/>
    </border>
    <border>
      <left/>
      <right/>
      <top/>
      <bottom style="thick">
        <color indexed="64"/>
      </bottom>
      <diagonal/>
    </border>
    <border>
      <left/>
      <right style="thick">
        <color indexed="23"/>
      </right>
      <top/>
      <bottom style="thick">
        <color indexed="64"/>
      </bottom>
      <diagonal/>
    </border>
    <border>
      <left style="thin">
        <color indexed="64"/>
      </left>
      <right style="thin">
        <color indexed="64"/>
      </right>
      <top style="thick">
        <color indexed="23"/>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23"/>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ck">
        <color indexed="23"/>
      </right>
      <top/>
      <bottom style="medium">
        <color indexed="64"/>
      </bottom>
      <diagonal/>
    </border>
    <border>
      <left style="thin">
        <color indexed="64"/>
      </left>
      <right style="thick">
        <color indexed="23"/>
      </right>
      <top style="medium">
        <color indexed="64"/>
      </top>
      <bottom style="medium">
        <color indexed="64"/>
      </bottom>
      <diagonal/>
    </border>
    <border>
      <left/>
      <right style="thin">
        <color indexed="64"/>
      </right>
      <top/>
      <bottom style="thin">
        <color indexed="64"/>
      </bottom>
      <diagonal/>
    </border>
    <border>
      <left/>
      <right/>
      <top style="thick">
        <color indexed="64"/>
      </top>
      <bottom/>
      <diagonal/>
    </border>
    <border>
      <left style="thin">
        <color indexed="64"/>
      </left>
      <right style="thick">
        <color indexed="23"/>
      </right>
      <top/>
      <bottom style="medium">
        <color indexed="64"/>
      </bottom>
      <diagonal/>
    </border>
    <border>
      <left/>
      <right style="thick">
        <color indexed="23"/>
      </right>
      <top style="medium">
        <color indexed="64"/>
      </top>
      <bottom/>
      <diagonal/>
    </border>
    <border>
      <left/>
      <right/>
      <top style="thick">
        <color indexed="23"/>
      </top>
      <bottom style="thin">
        <color indexed="64"/>
      </bottom>
      <diagonal/>
    </border>
    <border>
      <left style="thick">
        <color indexed="23"/>
      </left>
      <right/>
      <top/>
      <bottom/>
      <diagonal/>
    </border>
    <border>
      <left style="thin">
        <color indexed="64"/>
      </left>
      <right style="thick">
        <color theme="0" tint="-0.499984740745262"/>
      </right>
      <top style="medium">
        <color indexed="64"/>
      </top>
      <bottom style="thin">
        <color indexed="64"/>
      </bottom>
      <diagonal/>
    </border>
    <border>
      <left style="thin">
        <color indexed="64"/>
      </left>
      <right style="thick">
        <color theme="0" tint="-0.499984740745262"/>
      </right>
      <top/>
      <bottom style="thin">
        <color indexed="64"/>
      </bottom>
      <diagonal/>
    </border>
    <border>
      <left style="thin">
        <color indexed="64"/>
      </left>
      <right style="thick">
        <color theme="0" tint="-0.499984740745262"/>
      </right>
      <top style="thin">
        <color indexed="64"/>
      </top>
      <bottom style="medium">
        <color indexed="64"/>
      </bottom>
      <diagonal/>
    </border>
    <border>
      <left/>
      <right style="thin">
        <color indexed="64"/>
      </right>
      <top style="medium">
        <color indexed="64"/>
      </top>
      <bottom style="medium">
        <color indexed="64"/>
      </bottom>
      <diagonal/>
    </border>
    <border>
      <left/>
      <right style="thick">
        <color theme="0" tint="-0.499984740745262"/>
      </right>
      <top style="medium">
        <color indexed="64"/>
      </top>
      <bottom/>
      <diagonal/>
    </border>
    <border>
      <left/>
      <right style="thick">
        <color theme="0" tint="-0.499984740745262"/>
      </right>
      <top/>
      <bottom style="medium">
        <color indexed="64"/>
      </bottom>
      <diagonal/>
    </border>
    <border>
      <left style="thick">
        <color indexed="23"/>
      </left>
      <right/>
      <top style="thick">
        <color indexed="23"/>
      </top>
      <bottom style="thin">
        <color indexed="64"/>
      </bottom>
      <diagonal/>
    </border>
    <border>
      <left/>
      <right style="thick">
        <color indexed="23"/>
      </right>
      <top style="medium">
        <color indexed="64"/>
      </top>
      <bottom style="medium">
        <color indexed="64"/>
      </bottom>
      <diagonal/>
    </border>
    <border>
      <left style="thick">
        <color indexed="23"/>
      </left>
      <right style="thin">
        <color auto="1"/>
      </right>
      <top style="thick">
        <color indexed="23"/>
      </top>
      <bottom style="thin">
        <color indexed="64"/>
      </bottom>
      <diagonal/>
    </border>
    <border>
      <left/>
      <right style="thin">
        <color auto="1"/>
      </right>
      <top style="thick">
        <color indexed="23"/>
      </top>
      <bottom style="thin">
        <color indexed="64"/>
      </bottom>
      <diagonal/>
    </border>
    <border>
      <left style="thin">
        <color auto="1"/>
      </left>
      <right style="thick">
        <color indexed="23"/>
      </right>
      <top style="thick">
        <color indexed="23"/>
      </top>
      <bottom/>
      <diagonal/>
    </border>
    <border>
      <left style="thin">
        <color indexed="64"/>
      </left>
      <right style="thick">
        <color theme="0" tint="-0.499984740745262"/>
      </right>
      <top style="thin">
        <color indexed="64"/>
      </top>
      <bottom style="thin">
        <color indexed="64"/>
      </bottom>
      <diagonal/>
    </border>
    <border>
      <left style="thin">
        <color indexed="64"/>
      </left>
      <right style="thick">
        <color theme="0" tint="-0.499984740745262"/>
      </right>
      <top style="medium">
        <color indexed="64"/>
      </top>
      <bottom/>
      <diagonal/>
    </border>
    <border>
      <left style="thick">
        <color indexed="23"/>
      </left>
      <right/>
      <top style="medium">
        <color indexed="64"/>
      </top>
      <bottom/>
      <diagonal/>
    </border>
    <border>
      <left style="thick">
        <color indexed="23"/>
      </left>
      <right/>
      <top/>
      <bottom style="medium">
        <color indexed="64"/>
      </bottom>
      <diagonal/>
    </border>
    <border>
      <left style="thick">
        <color theme="0" tint="-0.499984740745262"/>
      </left>
      <right/>
      <top style="medium">
        <color indexed="64"/>
      </top>
      <bottom/>
      <diagonal/>
    </border>
    <border>
      <left style="thick">
        <color theme="0" tint="-0.499984740745262"/>
      </left>
      <right/>
      <top/>
      <bottom style="thin">
        <color indexed="64"/>
      </bottom>
      <diagonal/>
    </border>
    <border>
      <left style="thick">
        <color auto="1"/>
      </left>
      <right/>
      <top/>
      <bottom/>
      <diagonal/>
    </border>
    <border>
      <left style="thick">
        <color theme="0" tint="-0.499984740745262"/>
      </left>
      <right/>
      <top style="thin">
        <color indexed="64"/>
      </top>
      <bottom style="thin">
        <color indexed="64"/>
      </bottom>
      <diagonal/>
    </border>
    <border>
      <left/>
      <right style="thick">
        <color theme="0" tint="-0.499984740745262"/>
      </right>
      <top/>
      <bottom style="thin">
        <color indexed="64"/>
      </bottom>
      <diagonal/>
    </border>
    <border>
      <left style="thick">
        <color theme="0" tint="-0.499984740745262"/>
      </left>
      <right/>
      <top style="thin">
        <color indexed="64"/>
      </top>
      <bottom style="medium">
        <color indexed="64"/>
      </bottom>
      <diagonal/>
    </border>
    <border>
      <left style="thin">
        <color indexed="64"/>
      </left>
      <right style="thick">
        <color theme="0" tint="-0.499984740745262"/>
      </right>
      <top/>
      <bottom style="medium">
        <color indexed="64"/>
      </bottom>
      <diagonal/>
    </border>
    <border>
      <left/>
      <right style="thick">
        <color theme="0" tint="-0.499984740745262"/>
      </right>
      <top/>
      <bottom/>
      <diagonal/>
    </border>
    <border>
      <left style="thick">
        <color indexed="23"/>
      </left>
      <right style="thin">
        <color indexed="64"/>
      </right>
      <top/>
      <bottom style="medium">
        <color indexed="64"/>
      </bottom>
      <diagonal/>
    </border>
    <border>
      <left style="thick">
        <color indexed="23"/>
      </left>
      <right style="thin">
        <color indexed="64"/>
      </right>
      <top/>
      <bottom style="thin">
        <color indexed="64"/>
      </bottom>
      <diagonal/>
    </border>
    <border>
      <left style="thick">
        <color indexed="23"/>
      </left>
      <right style="thin">
        <color indexed="64"/>
      </right>
      <top style="thin">
        <color indexed="64"/>
      </top>
      <bottom style="thin">
        <color indexed="64"/>
      </bottom>
      <diagonal/>
    </border>
    <border>
      <left style="thick">
        <color indexed="23"/>
      </left>
      <right style="thin">
        <color indexed="64"/>
      </right>
      <top style="thin">
        <color indexed="64"/>
      </top>
      <bottom style="medium">
        <color indexed="64"/>
      </bottom>
      <diagonal/>
    </border>
    <border>
      <left style="thick">
        <color indexed="23"/>
      </left>
      <right style="thin">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23"/>
      </top>
      <bottom/>
      <diagonal/>
    </border>
    <border>
      <left style="thick">
        <color indexed="64"/>
      </left>
      <right/>
      <top/>
      <bottom style="thick">
        <color indexed="64"/>
      </bottom>
      <diagonal/>
    </border>
    <border>
      <left style="thick">
        <color indexed="64"/>
      </left>
      <right/>
      <top style="medium">
        <color indexed="64"/>
      </top>
      <bottom style="medium">
        <color indexed="64"/>
      </bottom>
      <diagonal/>
    </border>
    <border>
      <left style="thick">
        <color indexed="23"/>
      </left>
      <right/>
      <top style="thick">
        <color indexed="23"/>
      </top>
      <bottom/>
      <diagonal/>
    </border>
    <border>
      <left style="thick">
        <color indexed="23"/>
      </left>
      <right/>
      <top/>
      <bottom style="thick">
        <color indexed="64"/>
      </bottom>
      <diagonal/>
    </border>
    <border>
      <left style="thick">
        <color indexed="23"/>
      </left>
      <right/>
      <top style="medium">
        <color indexed="64"/>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rgb="FF777777"/>
      </right>
      <top style="thick">
        <color indexed="23"/>
      </top>
      <bottom style="thin">
        <color indexed="64"/>
      </bottom>
      <diagonal/>
    </border>
    <border>
      <left style="thick">
        <color rgb="FF777777"/>
      </left>
      <right/>
      <top/>
      <bottom/>
      <diagonal/>
    </border>
    <border>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2" fillId="0" borderId="0"/>
  </cellStyleXfs>
  <cellXfs count="249">
    <xf numFmtId="0" fontId="0" fillId="0" borderId="0" xfId="0"/>
    <xf numFmtId="0" fontId="2" fillId="0" borderId="0" xfId="2" applyProtection="1"/>
    <xf numFmtId="0" fontId="0" fillId="2" borderId="0" xfId="0" applyFill="1" applyBorder="1" applyProtection="1"/>
    <xf numFmtId="0" fontId="2" fillId="2" borderId="0" xfId="2" applyFill="1" applyBorder="1" applyProtection="1"/>
    <xf numFmtId="0" fontId="8" fillId="2" borderId="0" xfId="2" applyFont="1" applyFill="1" applyBorder="1" applyAlignment="1" applyProtection="1">
      <alignment vertical="center"/>
    </xf>
    <xf numFmtId="0" fontId="9" fillId="2" borderId="0" xfId="2" applyFont="1" applyFill="1" applyBorder="1" applyAlignment="1" applyProtection="1">
      <alignment vertical="center"/>
    </xf>
    <xf numFmtId="0" fontId="10" fillId="2" borderId="0" xfId="2" applyFont="1" applyFill="1" applyBorder="1" applyAlignment="1" applyProtection="1">
      <alignment horizontal="right" wrapText="1"/>
    </xf>
    <xf numFmtId="0" fontId="11" fillId="2" borderId="0" xfId="2" applyFont="1" applyFill="1" applyBorder="1" applyAlignment="1" applyProtection="1">
      <alignment vertical="center"/>
    </xf>
    <xf numFmtId="0" fontId="13" fillId="2" borderId="0" xfId="2" applyFont="1" applyFill="1" applyBorder="1" applyAlignment="1" applyProtection="1">
      <alignment horizontal="right" vertical="center"/>
    </xf>
    <xf numFmtId="0" fontId="12" fillId="2" borderId="0" xfId="2" applyFont="1" applyFill="1" applyBorder="1" applyAlignment="1" applyProtection="1">
      <alignment vertical="center"/>
    </xf>
    <xf numFmtId="0" fontId="12" fillId="2" borderId="0" xfId="2" applyFont="1" applyFill="1" applyBorder="1" applyProtection="1"/>
    <xf numFmtId="0" fontId="13" fillId="2" borderId="0" xfId="2" applyFont="1" applyFill="1" applyBorder="1" applyAlignment="1" applyProtection="1">
      <alignment horizontal="right" vertical="center" wrapText="1"/>
    </xf>
    <xf numFmtId="0" fontId="13" fillId="3" borderId="12" xfId="2" applyFont="1" applyFill="1" applyBorder="1" applyAlignment="1" applyProtection="1">
      <alignment horizontal="center" wrapText="1"/>
    </xf>
    <xf numFmtId="0" fontId="13" fillId="3" borderId="11" xfId="2" applyFont="1" applyFill="1" applyBorder="1" applyAlignment="1" applyProtection="1">
      <alignment horizontal="center" wrapText="1"/>
    </xf>
    <xf numFmtId="0" fontId="2" fillId="2" borderId="0" xfId="2" applyFill="1" applyBorder="1" applyAlignment="1" applyProtection="1"/>
    <xf numFmtId="0" fontId="0" fillId="0" borderId="0" xfId="0" applyProtection="1"/>
    <xf numFmtId="14" fontId="12" fillId="5" borderId="2" xfId="2" applyNumberFormat="1" applyFont="1" applyFill="1" applyBorder="1" applyAlignment="1" applyProtection="1">
      <alignment horizontal="left" vertical="center"/>
      <protection locked="0"/>
    </xf>
    <xf numFmtId="0" fontId="16" fillId="3" borderId="11" xfId="2" applyFont="1" applyFill="1" applyBorder="1" applyAlignment="1" applyProtection="1">
      <alignment horizontal="center" wrapText="1"/>
    </xf>
    <xf numFmtId="0" fontId="2" fillId="2" borderId="44" xfId="2" applyFill="1" applyBorder="1" applyAlignment="1" applyProtection="1"/>
    <xf numFmtId="0" fontId="13" fillId="3" borderId="15" xfId="2" applyFont="1" applyFill="1" applyBorder="1" applyAlignment="1" applyProtection="1">
      <alignment horizontal="center" wrapText="1"/>
    </xf>
    <xf numFmtId="0" fontId="7" fillId="2" borderId="0" xfId="2" applyFont="1" applyFill="1" applyBorder="1" applyAlignment="1" applyProtection="1">
      <alignment horizontal="center"/>
    </xf>
    <xf numFmtId="0" fontId="18" fillId="2" borderId="0" xfId="0" applyFont="1" applyFill="1" applyBorder="1" applyAlignment="1" applyProtection="1">
      <alignment horizontal="right" vertical="center"/>
    </xf>
    <xf numFmtId="0" fontId="21" fillId="2" borderId="0" xfId="2" applyFont="1" applyFill="1" applyBorder="1" applyAlignment="1" applyProtection="1">
      <alignment horizontal="left" vertical="center"/>
    </xf>
    <xf numFmtId="14" fontId="12" fillId="3" borderId="2" xfId="2" applyNumberFormat="1" applyFont="1" applyFill="1" applyBorder="1" applyAlignment="1" applyProtection="1">
      <alignment horizontal="left" vertical="center"/>
    </xf>
    <xf numFmtId="171" fontId="12" fillId="5" borderId="3" xfId="2" applyNumberFormat="1" applyFont="1" applyFill="1" applyBorder="1" applyAlignment="1" applyProtection="1">
      <alignment horizontal="right" vertical="center"/>
      <protection locked="0"/>
    </xf>
    <xf numFmtId="171" fontId="12" fillId="3" borderId="3" xfId="2" applyNumberFormat="1" applyFont="1" applyFill="1" applyBorder="1" applyAlignment="1" applyProtection="1">
      <alignment horizontal="right" vertical="center" wrapText="1"/>
    </xf>
    <xf numFmtId="0" fontId="21" fillId="2" borderId="10" xfId="2" applyFont="1" applyFill="1" applyBorder="1" applyAlignment="1" applyProtection="1">
      <alignment horizontal="left" vertical="center"/>
    </xf>
    <xf numFmtId="0" fontId="14" fillId="2" borderId="0" xfId="2" applyFont="1" applyFill="1" applyBorder="1" applyAlignment="1" applyProtection="1">
      <alignment horizontal="left" vertical="top"/>
    </xf>
    <xf numFmtId="168" fontId="15" fillId="2" borderId="0" xfId="2" applyNumberFormat="1" applyFont="1" applyFill="1" applyBorder="1" applyAlignment="1" applyProtection="1">
      <alignment horizontal="left" vertical="center"/>
    </xf>
    <xf numFmtId="4" fontId="16" fillId="7" borderId="29" xfId="2" applyNumberFormat="1" applyFont="1" applyFill="1" applyBorder="1" applyProtection="1"/>
    <xf numFmtId="4" fontId="16" fillId="7" borderId="30" xfId="2" applyNumberFormat="1" applyFont="1" applyFill="1" applyBorder="1" applyProtection="1"/>
    <xf numFmtId="4" fontId="16" fillId="7" borderId="31" xfId="2" applyNumberFormat="1" applyFont="1" applyFill="1" applyBorder="1" applyProtection="1"/>
    <xf numFmtId="4" fontId="16" fillId="7" borderId="41" xfId="2" applyNumberFormat="1" applyFont="1" applyFill="1" applyBorder="1" applyProtection="1"/>
    <xf numFmtId="4" fontId="16" fillId="7" borderId="40" xfId="2" applyNumberFormat="1" applyFont="1" applyFill="1" applyBorder="1" applyProtection="1"/>
    <xf numFmtId="0" fontId="2" fillId="4" borderId="0" xfId="2" applyFill="1" applyBorder="1" applyProtection="1"/>
    <xf numFmtId="0" fontId="5" fillId="2" borderId="0" xfId="2" applyFont="1" applyFill="1" applyBorder="1" applyAlignment="1" applyProtection="1">
      <alignment vertical="center" textRotation="180"/>
    </xf>
    <xf numFmtId="0" fontId="15" fillId="2" borderId="0" xfId="2" applyFont="1" applyFill="1" applyBorder="1" applyAlignment="1" applyProtection="1">
      <alignment vertical="center" wrapText="1"/>
    </xf>
    <xf numFmtId="0" fontId="17" fillId="2" borderId="62" xfId="0" applyFont="1" applyFill="1" applyBorder="1" applyAlignment="1" applyProtection="1">
      <alignment vertical="top"/>
    </xf>
    <xf numFmtId="0" fontId="2" fillId="2" borderId="10" xfId="2" applyFill="1" applyBorder="1" applyAlignment="1" applyProtection="1"/>
    <xf numFmtId="0" fontId="2" fillId="2" borderId="33" xfId="2" applyFill="1" applyBorder="1" applyAlignment="1" applyProtection="1"/>
    <xf numFmtId="0" fontId="7" fillId="2" borderId="0" xfId="2" applyFont="1" applyFill="1" applyBorder="1" applyAlignment="1" applyProtection="1">
      <alignment horizontal="left" vertical="center"/>
    </xf>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horizontal="right" vertical="top"/>
    </xf>
    <xf numFmtId="0" fontId="20" fillId="2" borderId="42" xfId="0" applyFont="1" applyFill="1" applyBorder="1" applyAlignment="1" applyProtection="1">
      <alignment horizontal="center" vertical="center" wrapText="1"/>
    </xf>
    <xf numFmtId="0" fontId="23" fillId="2" borderId="26" xfId="2" applyFont="1" applyFill="1" applyBorder="1" applyAlignment="1" applyProtection="1">
      <alignment horizontal="center" vertical="center"/>
    </xf>
    <xf numFmtId="0" fontId="26" fillId="2" borderId="42" xfId="0" applyFont="1" applyFill="1" applyBorder="1" applyAlignment="1" applyProtection="1">
      <alignment horizontal="center" vertical="center" wrapText="1"/>
    </xf>
    <xf numFmtId="0" fontId="0" fillId="0" borderId="0" xfId="0" applyBorder="1" applyProtection="1"/>
    <xf numFmtId="0" fontId="2" fillId="0" borderId="0" xfId="2" applyBorder="1" applyProtection="1"/>
    <xf numFmtId="0" fontId="17" fillId="2" borderId="28" xfId="0" applyFont="1" applyFill="1" applyBorder="1" applyAlignment="1" applyProtection="1">
      <alignment vertical="top"/>
    </xf>
    <xf numFmtId="0" fontId="16" fillId="3" borderId="13" xfId="2" applyFont="1" applyFill="1" applyBorder="1" applyAlignment="1" applyProtection="1">
      <alignment horizontal="center" wrapText="1"/>
    </xf>
    <xf numFmtId="0" fontId="13" fillId="3" borderId="14" xfId="2" applyFont="1" applyFill="1" applyBorder="1" applyAlignment="1" applyProtection="1">
      <alignment horizontal="center" wrapText="1"/>
    </xf>
    <xf numFmtId="0" fontId="13" fillId="3" borderId="59" xfId="2" applyFont="1" applyFill="1" applyBorder="1" applyAlignment="1" applyProtection="1">
      <alignment horizontal="center" wrapText="1"/>
    </xf>
    <xf numFmtId="164" fontId="16" fillId="8" borderId="20" xfId="2" applyNumberFormat="1" applyFont="1" applyFill="1" applyBorder="1" applyAlignment="1" applyProtection="1">
      <alignment vertical="center"/>
    </xf>
    <xf numFmtId="0" fontId="26" fillId="2" borderId="10"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6" fillId="2" borderId="28" xfId="2" applyFont="1" applyFill="1" applyBorder="1" applyAlignment="1" applyProtection="1">
      <alignment horizontal="center" vertical="center"/>
    </xf>
    <xf numFmtId="0" fontId="26" fillId="2" borderId="0" xfId="2" applyFont="1" applyFill="1" applyBorder="1" applyAlignment="1" applyProtection="1">
      <alignment horizontal="center" vertical="center"/>
    </xf>
    <xf numFmtId="0" fontId="26" fillId="2" borderId="6" xfId="2" applyFont="1" applyFill="1" applyBorder="1" applyAlignment="1" applyProtection="1">
      <alignment horizontal="center" vertical="center"/>
    </xf>
    <xf numFmtId="0" fontId="26" fillId="2" borderId="28"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3" fillId="2" borderId="28" xfId="2" applyFont="1" applyFill="1" applyBorder="1" applyAlignment="1" applyProtection="1">
      <alignment horizontal="center" vertical="center"/>
    </xf>
    <xf numFmtId="0" fontId="23" fillId="2" borderId="0"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0" fillId="2" borderId="28"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23" fillId="2" borderId="42" xfId="2" applyFont="1" applyFill="1" applyBorder="1" applyAlignment="1" applyProtection="1">
      <alignment horizontal="center" vertical="center"/>
    </xf>
    <xf numFmtId="0" fontId="23" fillId="2" borderId="10" xfId="2" applyFont="1" applyFill="1" applyBorder="1" applyAlignment="1" applyProtection="1">
      <alignment horizontal="center" vertical="center"/>
    </xf>
    <xf numFmtId="0" fontId="10" fillId="2" borderId="0" xfId="2" applyFont="1" applyFill="1" applyBorder="1" applyAlignment="1" applyProtection="1">
      <alignment horizontal="right"/>
    </xf>
    <xf numFmtId="0" fontId="13" fillId="2" borderId="1" xfId="2" applyFont="1" applyFill="1" applyBorder="1" applyAlignment="1" applyProtection="1">
      <alignment horizontal="right" vertical="center" wrapText="1"/>
    </xf>
    <xf numFmtId="0" fontId="16" fillId="2" borderId="0" xfId="2" applyFont="1" applyFill="1" applyBorder="1" applyAlignment="1" applyProtection="1">
      <alignment horizontal="right" wrapText="1"/>
    </xf>
    <xf numFmtId="0" fontId="13" fillId="2" borderId="69" xfId="2" applyFont="1" applyFill="1" applyBorder="1" applyAlignment="1" applyProtection="1">
      <alignment horizontal="right" vertical="center"/>
    </xf>
    <xf numFmtId="0" fontId="16" fillId="3" borderId="37" xfId="2" applyFont="1" applyFill="1" applyBorder="1" applyAlignment="1" applyProtection="1">
      <alignment horizontal="center" vertical="center" wrapText="1"/>
    </xf>
    <xf numFmtId="0" fontId="16" fillId="3" borderId="9" xfId="2" applyFont="1" applyFill="1" applyBorder="1" applyAlignment="1" applyProtection="1">
      <alignment horizontal="center" vertical="center" wrapText="1"/>
    </xf>
    <xf numFmtId="0" fontId="13" fillId="5" borderId="5" xfId="2" applyFont="1" applyFill="1" applyBorder="1" applyAlignment="1" applyProtection="1">
      <alignment horizontal="center" vertical="center"/>
      <protection locked="0"/>
    </xf>
    <xf numFmtId="0" fontId="13" fillId="3" borderId="52" xfId="2" applyFont="1" applyFill="1" applyBorder="1" applyAlignment="1" applyProtection="1">
      <alignment horizontal="center" wrapText="1"/>
    </xf>
    <xf numFmtId="0" fontId="16" fillId="3" borderId="14" xfId="2" applyFont="1" applyFill="1" applyBorder="1" applyAlignment="1" applyProtection="1">
      <alignment horizontal="center" wrapText="1"/>
    </xf>
    <xf numFmtId="0" fontId="16" fillId="3" borderId="53" xfId="2" applyFont="1" applyFill="1" applyBorder="1" applyAlignment="1" applyProtection="1">
      <alignment horizontal="right"/>
    </xf>
    <xf numFmtId="4" fontId="16" fillId="5" borderId="17" xfId="2" applyNumberFormat="1" applyFont="1" applyFill="1" applyBorder="1" applyProtection="1">
      <protection locked="0"/>
    </xf>
    <xf numFmtId="4" fontId="16" fillId="3" borderId="66" xfId="2" applyNumberFormat="1" applyFont="1" applyFill="1" applyBorder="1" applyProtection="1"/>
    <xf numFmtId="4" fontId="16" fillId="5" borderId="23" xfId="2" applyNumberFormat="1" applyFont="1" applyFill="1" applyBorder="1" applyProtection="1">
      <protection locked="0"/>
    </xf>
    <xf numFmtId="166" fontId="16" fillId="7" borderId="17" xfId="2" applyNumberFormat="1" applyFont="1" applyFill="1" applyBorder="1" applyProtection="1">
      <protection locked="0"/>
    </xf>
    <xf numFmtId="166" fontId="16" fillId="5" borderId="17" xfId="2" applyNumberFormat="1" applyFont="1" applyFill="1" applyBorder="1" applyProtection="1">
      <protection locked="0"/>
    </xf>
    <xf numFmtId="0" fontId="16" fillId="3" borderId="54" xfId="2" applyFont="1" applyFill="1" applyBorder="1" applyAlignment="1" applyProtection="1">
      <alignment horizontal="right"/>
    </xf>
    <xf numFmtId="4" fontId="16" fillId="3" borderId="67" xfId="2" applyNumberFormat="1" applyFont="1" applyFill="1" applyBorder="1" applyProtection="1"/>
    <xf numFmtId="0" fontId="16" fillId="3" borderId="55" xfId="2" applyFont="1" applyFill="1" applyBorder="1" applyAlignment="1" applyProtection="1">
      <alignment horizontal="right"/>
    </xf>
    <xf numFmtId="4" fontId="16" fillId="3" borderId="14" xfId="2" applyNumberFormat="1" applyFont="1" applyFill="1" applyBorder="1" applyProtection="1"/>
    <xf numFmtId="0" fontId="16" fillId="3" borderId="56" xfId="2" applyFont="1" applyFill="1" applyBorder="1" applyAlignment="1" applyProtection="1">
      <alignment horizontal="right" vertical="center"/>
    </xf>
    <xf numFmtId="164" fontId="16" fillId="3" borderId="20" xfId="2" applyNumberFormat="1" applyFont="1" applyFill="1" applyBorder="1" applyAlignment="1" applyProtection="1">
      <alignment vertical="center"/>
    </xf>
    <xf numFmtId="164" fontId="13" fillId="3" borderId="20" xfId="2" applyNumberFormat="1" applyFont="1" applyFill="1" applyBorder="1" applyAlignment="1" applyProtection="1">
      <alignment vertical="center"/>
    </xf>
    <xf numFmtId="164" fontId="16" fillId="3" borderId="32" xfId="2" applyNumberFormat="1" applyFont="1" applyFill="1" applyBorder="1" applyAlignment="1" applyProtection="1">
      <alignment vertical="center"/>
    </xf>
    <xf numFmtId="164" fontId="13" fillId="3" borderId="22" xfId="2" applyNumberFormat="1" applyFont="1" applyFill="1" applyBorder="1" applyAlignment="1" applyProtection="1">
      <alignment vertical="center"/>
    </xf>
    <xf numFmtId="166" fontId="13" fillId="3" borderId="20" xfId="2" applyNumberFormat="1" applyFont="1" applyFill="1" applyBorder="1" applyAlignment="1" applyProtection="1">
      <alignment vertical="center"/>
    </xf>
    <xf numFmtId="166" fontId="13" fillId="3" borderId="22" xfId="2" applyNumberFormat="1" applyFont="1" applyFill="1" applyBorder="1" applyAlignment="1" applyProtection="1">
      <alignment vertical="center"/>
    </xf>
    <xf numFmtId="0" fontId="13" fillId="8" borderId="5" xfId="2" applyFont="1" applyFill="1" applyBorder="1" applyAlignment="1" applyProtection="1">
      <alignment horizontal="center" vertical="center"/>
    </xf>
    <xf numFmtId="4" fontId="16" fillId="8" borderId="17" xfId="2" applyNumberFormat="1" applyFont="1" applyFill="1" applyBorder="1" applyProtection="1"/>
    <xf numFmtId="4" fontId="16" fillId="8" borderId="23" xfId="2" applyNumberFormat="1" applyFont="1" applyFill="1" applyBorder="1" applyProtection="1"/>
    <xf numFmtId="4" fontId="16" fillId="9" borderId="23" xfId="2" applyNumberFormat="1" applyFont="1" applyFill="1" applyBorder="1" applyProtection="1"/>
    <xf numFmtId="164" fontId="13" fillId="8" borderId="20" xfId="2" applyNumberFormat="1" applyFont="1" applyFill="1" applyBorder="1" applyAlignment="1" applyProtection="1">
      <alignment vertical="center"/>
    </xf>
    <xf numFmtId="164" fontId="16" fillId="8" borderId="32" xfId="2" applyNumberFormat="1" applyFont="1" applyFill="1" applyBorder="1" applyAlignment="1" applyProtection="1">
      <alignment vertical="center"/>
    </xf>
    <xf numFmtId="164" fontId="13" fillId="8" borderId="22" xfId="2" applyNumberFormat="1" applyFont="1" applyFill="1" applyBorder="1" applyAlignment="1" applyProtection="1">
      <alignment vertical="center"/>
    </xf>
    <xf numFmtId="10" fontId="16" fillId="7" borderId="20" xfId="2" applyNumberFormat="1" applyFont="1" applyFill="1" applyBorder="1" applyAlignment="1" applyProtection="1">
      <alignment horizontal="center" vertical="center"/>
    </xf>
    <xf numFmtId="166" fontId="13" fillId="3" borderId="36" xfId="2" applyNumberFormat="1" applyFont="1" applyFill="1" applyBorder="1" applyAlignment="1" applyProtection="1">
      <alignment vertical="center"/>
    </xf>
    <xf numFmtId="166" fontId="16" fillId="8" borderId="17" xfId="2" applyNumberFormat="1" applyFont="1" applyFill="1" applyBorder="1" applyProtection="1"/>
    <xf numFmtId="166" fontId="13" fillId="8" borderId="20" xfId="2" applyNumberFormat="1" applyFont="1" applyFill="1" applyBorder="1" applyAlignment="1" applyProtection="1">
      <alignment vertical="center"/>
    </xf>
    <xf numFmtId="10" fontId="13" fillId="7" borderId="30" xfId="2" applyNumberFormat="1" applyFont="1" applyFill="1" applyBorder="1" applyAlignment="1" applyProtection="1">
      <alignment horizontal="center" vertical="center"/>
      <protection locked="0"/>
    </xf>
    <xf numFmtId="164" fontId="13" fillId="7" borderId="50" xfId="2" applyNumberFormat="1" applyFont="1" applyFill="1" applyBorder="1" applyAlignment="1" applyProtection="1">
      <alignment horizontal="center" vertical="center"/>
      <protection locked="0"/>
    </xf>
    <xf numFmtId="10" fontId="13" fillId="8" borderId="30" xfId="2" applyNumberFormat="1" applyFont="1" applyFill="1" applyBorder="1" applyAlignment="1" applyProtection="1">
      <alignment horizontal="center" vertical="center"/>
    </xf>
    <xf numFmtId="164" fontId="13" fillId="8" borderId="50" xfId="2" applyNumberFormat="1"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30" fillId="7" borderId="32" xfId="2" applyFont="1" applyFill="1" applyBorder="1" applyAlignment="1" applyProtection="1">
      <alignment horizontal="center" vertical="center"/>
    </xf>
    <xf numFmtId="0" fontId="4" fillId="2" borderId="0" xfId="2" applyFont="1" applyFill="1" applyBorder="1" applyAlignment="1" applyProtection="1">
      <alignment horizontal="center" vertical="top"/>
    </xf>
    <xf numFmtId="0" fontId="7" fillId="4" borderId="0" xfId="2" applyFont="1" applyFill="1" applyBorder="1" applyAlignment="1" applyProtection="1">
      <alignment horizontal="center"/>
    </xf>
    <xf numFmtId="4" fontId="16" fillId="9" borderId="20" xfId="2" applyNumberFormat="1" applyFont="1" applyFill="1" applyBorder="1" applyAlignment="1" applyProtection="1">
      <alignment horizontal="center" vertical="center"/>
    </xf>
    <xf numFmtId="10" fontId="16" fillId="9" borderId="32" xfId="2" applyNumberFormat="1" applyFont="1" applyFill="1" applyBorder="1" applyAlignment="1" applyProtection="1">
      <alignment horizontal="center" vertical="center"/>
    </xf>
    <xf numFmtId="10" fontId="16" fillId="9" borderId="20" xfId="2" applyNumberFormat="1" applyFont="1" applyFill="1" applyBorder="1" applyAlignment="1" applyProtection="1">
      <alignment horizontal="center" vertical="center"/>
    </xf>
    <xf numFmtId="0" fontId="13" fillId="3" borderId="39" xfId="2" applyFont="1" applyFill="1" applyBorder="1" applyAlignment="1" applyProtection="1">
      <alignment horizontal="center" vertical="center" wrapText="1"/>
    </xf>
    <xf numFmtId="0" fontId="13" fillId="3" borderId="25" xfId="2" applyFont="1" applyFill="1" applyBorder="1" applyAlignment="1" applyProtection="1">
      <alignment horizontal="center" vertical="center" wrapText="1"/>
    </xf>
    <xf numFmtId="0" fontId="30" fillId="3" borderId="35" xfId="0" applyFont="1" applyFill="1" applyBorder="1" applyAlignment="1" applyProtection="1">
      <alignment horizontal="center" vertical="center" wrapText="1"/>
    </xf>
    <xf numFmtId="0" fontId="30" fillId="3" borderId="38" xfId="0" applyFont="1" applyFill="1" applyBorder="1" applyAlignment="1" applyProtection="1">
      <alignment horizontal="center" vertical="center" wrapText="1"/>
    </xf>
    <xf numFmtId="0" fontId="4" fillId="2" borderId="0" xfId="2" applyFont="1" applyFill="1" applyBorder="1" applyAlignment="1" applyProtection="1">
      <alignment horizontal="center" vertical="top"/>
    </xf>
    <xf numFmtId="49" fontId="12" fillId="5" borderId="3" xfId="2" applyNumberFormat="1" applyFont="1" applyFill="1" applyBorder="1" applyAlignment="1" applyProtection="1">
      <alignment horizontal="left" vertical="center" wrapText="1"/>
      <protection locked="0"/>
    </xf>
    <xf numFmtId="49" fontId="12" fillId="5" borderId="2" xfId="2" applyNumberFormat="1" applyFont="1" applyFill="1" applyBorder="1" applyAlignment="1" applyProtection="1">
      <alignment horizontal="left" vertical="center" wrapText="1"/>
      <protection locked="0"/>
    </xf>
    <xf numFmtId="0" fontId="12" fillId="7" borderId="3" xfId="2" applyNumberFormat="1" applyFont="1" applyFill="1" applyBorder="1" applyAlignment="1" applyProtection="1">
      <alignment horizontal="center" vertical="center" wrapText="1"/>
    </xf>
    <xf numFmtId="0" fontId="12" fillId="7" borderId="27" xfId="2" applyNumberFormat="1" applyFont="1" applyFill="1" applyBorder="1" applyAlignment="1" applyProtection="1">
      <alignment horizontal="center" vertical="center" wrapText="1"/>
    </xf>
    <xf numFmtId="0" fontId="12" fillId="7" borderId="2" xfId="2" applyNumberFormat="1" applyFont="1" applyFill="1" applyBorder="1" applyAlignment="1" applyProtection="1">
      <alignment horizontal="center" vertical="center" wrapText="1"/>
    </xf>
    <xf numFmtId="0" fontId="12" fillId="5" borderId="3" xfId="2" applyFont="1" applyFill="1" applyBorder="1" applyAlignment="1" applyProtection="1">
      <alignment horizontal="left" vertical="center" wrapText="1"/>
      <protection locked="0"/>
    </xf>
    <xf numFmtId="0" fontId="12" fillId="5" borderId="27" xfId="2" applyFont="1" applyFill="1" applyBorder="1" applyAlignment="1" applyProtection="1">
      <alignment horizontal="left" vertical="center" wrapText="1"/>
      <protection locked="0"/>
    </xf>
    <xf numFmtId="0" fontId="12" fillId="5" borderId="2" xfId="2" applyFont="1" applyFill="1" applyBorder="1" applyAlignment="1" applyProtection="1">
      <alignment horizontal="left" vertical="center" wrapText="1"/>
      <protection locked="0"/>
    </xf>
    <xf numFmtId="0" fontId="7" fillId="4" borderId="0" xfId="2" applyFont="1" applyFill="1" applyBorder="1" applyAlignment="1" applyProtection="1">
      <alignment horizontal="center"/>
    </xf>
    <xf numFmtId="0" fontId="6" fillId="2" borderId="0" xfId="2" applyFont="1" applyFill="1" applyBorder="1" applyAlignment="1" applyProtection="1">
      <alignment horizontal="center" vertical="center"/>
    </xf>
    <xf numFmtId="0" fontId="32" fillId="2" borderId="28" xfId="2" applyFont="1" applyFill="1" applyBorder="1" applyAlignment="1" applyProtection="1">
      <alignment horizontal="center" vertical="center"/>
    </xf>
    <xf numFmtId="0" fontId="32" fillId="2" borderId="0" xfId="2" applyFont="1" applyFill="1" applyBorder="1" applyAlignment="1" applyProtection="1">
      <alignment horizontal="center" vertical="center"/>
    </xf>
    <xf numFmtId="0" fontId="32" fillId="2" borderId="6" xfId="2" applyFont="1" applyFill="1" applyBorder="1" applyAlignment="1" applyProtection="1">
      <alignment horizontal="center" vertical="center"/>
    </xf>
    <xf numFmtId="0" fontId="14" fillId="2" borderId="2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49" fontId="2" fillId="6" borderId="0" xfId="0" applyNumberFormat="1" applyFont="1" applyFill="1" applyBorder="1" applyAlignment="1" applyProtection="1">
      <alignment horizontal="center" vertical="center"/>
    </xf>
    <xf numFmtId="49" fontId="2" fillId="6" borderId="13" xfId="0" applyNumberFormat="1" applyFont="1" applyFill="1" applyBorder="1" applyAlignment="1" applyProtection="1">
      <alignment horizontal="center" vertical="center"/>
    </xf>
    <xf numFmtId="0" fontId="14" fillId="2" borderId="44"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32" fillId="2" borderId="42" xfId="2" applyFont="1" applyFill="1" applyBorder="1" applyAlignment="1" applyProtection="1">
      <alignment horizontal="center" vertical="center"/>
    </xf>
    <xf numFmtId="0" fontId="32" fillId="2" borderId="10" xfId="2" applyFont="1" applyFill="1" applyBorder="1" applyAlignment="1" applyProtection="1">
      <alignment horizontal="center" vertical="center"/>
    </xf>
    <xf numFmtId="0" fontId="32" fillId="2" borderId="33" xfId="2" applyFont="1" applyFill="1" applyBorder="1" applyAlignment="1" applyProtection="1">
      <alignment horizontal="center" vertical="center"/>
    </xf>
    <xf numFmtId="164" fontId="34" fillId="6" borderId="6" xfId="0" applyNumberFormat="1" applyFont="1" applyFill="1" applyBorder="1" applyAlignment="1" applyProtection="1">
      <alignment horizontal="center" vertical="center"/>
    </xf>
    <xf numFmtId="164" fontId="34" fillId="6" borderId="21" xfId="0" applyNumberFormat="1" applyFont="1" applyFill="1" applyBorder="1" applyAlignment="1" applyProtection="1">
      <alignment horizontal="center" vertical="center"/>
    </xf>
    <xf numFmtId="0" fontId="19" fillId="6" borderId="0" xfId="2" applyFont="1" applyFill="1" applyBorder="1" applyAlignment="1" applyProtection="1">
      <alignment horizontal="center" vertical="center" wrapText="1"/>
    </xf>
    <xf numFmtId="0" fontId="19" fillId="6" borderId="13" xfId="2" applyFont="1" applyFill="1" applyBorder="1" applyAlignment="1" applyProtection="1">
      <alignment horizontal="center" vertical="center"/>
    </xf>
    <xf numFmtId="0" fontId="19" fillId="6" borderId="28" xfId="2" applyFont="1" applyFill="1" applyBorder="1" applyAlignment="1" applyProtection="1">
      <alignment horizontal="right" vertical="center" wrapText="1"/>
    </xf>
    <xf numFmtId="0" fontId="19" fillId="6" borderId="0" xfId="2" applyFont="1" applyFill="1" applyBorder="1" applyAlignment="1" applyProtection="1">
      <alignment horizontal="right" vertical="center"/>
    </xf>
    <xf numFmtId="0" fontId="19" fillId="6" borderId="43" xfId="2" applyFont="1" applyFill="1" applyBorder="1" applyAlignment="1" applyProtection="1">
      <alignment horizontal="right" vertical="center"/>
    </xf>
    <xf numFmtId="0" fontId="19" fillId="6" borderId="13" xfId="2" applyFont="1" applyFill="1" applyBorder="1" applyAlignment="1" applyProtection="1">
      <alignment horizontal="right" vertical="center"/>
    </xf>
    <xf numFmtId="0" fontId="7" fillId="2" borderId="0" xfId="2" applyFont="1" applyFill="1" applyBorder="1" applyAlignment="1" applyProtection="1">
      <alignment horizontal="left" vertical="top"/>
    </xf>
    <xf numFmtId="0" fontId="12" fillId="5" borderId="68" xfId="2" applyFont="1" applyFill="1" applyBorder="1" applyAlignment="1" applyProtection="1">
      <alignment horizontal="left" vertical="center" wrapText="1"/>
      <protection locked="0"/>
    </xf>
    <xf numFmtId="0" fontId="12" fillId="5" borderId="3" xfId="2" applyNumberFormat="1" applyFont="1" applyFill="1" applyBorder="1" applyAlignment="1" applyProtection="1">
      <alignment horizontal="left" vertical="center" wrapText="1"/>
      <protection locked="0"/>
    </xf>
    <xf numFmtId="0" fontId="12" fillId="5" borderId="2" xfId="2" applyNumberFormat="1" applyFont="1" applyFill="1" applyBorder="1" applyAlignment="1" applyProtection="1">
      <alignment horizontal="left" vertical="center" wrapText="1"/>
      <protection locked="0"/>
    </xf>
    <xf numFmtId="0" fontId="13" fillId="5" borderId="3" xfId="2" applyFont="1" applyFill="1" applyBorder="1" applyAlignment="1" applyProtection="1">
      <alignment horizontal="left" vertical="center" wrapText="1"/>
      <protection locked="0"/>
    </xf>
    <xf numFmtId="0" fontId="13" fillId="5" borderId="27" xfId="2" applyFont="1" applyFill="1" applyBorder="1" applyAlignment="1" applyProtection="1">
      <alignment horizontal="left" vertical="center" wrapText="1"/>
      <protection locked="0"/>
    </xf>
    <xf numFmtId="0" fontId="13" fillId="8" borderId="3" xfId="2" applyFont="1" applyFill="1" applyBorder="1" applyAlignment="1" applyProtection="1">
      <alignment horizontal="left" vertical="center" wrapText="1"/>
    </xf>
    <xf numFmtId="0" fontId="13" fillId="8" borderId="27" xfId="2" applyFont="1" applyFill="1" applyBorder="1" applyAlignment="1" applyProtection="1">
      <alignment horizontal="left" vertical="center" wrapText="1"/>
    </xf>
    <xf numFmtId="0" fontId="13" fillId="3" borderId="35" xfId="0" applyFont="1" applyFill="1" applyBorder="1" applyAlignment="1" applyProtection="1">
      <alignment horizontal="center" vertical="center" wrapText="1"/>
    </xf>
    <xf numFmtId="0" fontId="13" fillId="3" borderId="38" xfId="0" applyFont="1" applyFill="1" applyBorder="1" applyAlignment="1" applyProtection="1">
      <alignment horizontal="center" vertical="center" wrapText="1"/>
    </xf>
    <xf numFmtId="0" fontId="12" fillId="7" borderId="3" xfId="2" applyFont="1" applyFill="1" applyBorder="1" applyAlignment="1" applyProtection="1">
      <alignment horizontal="left" vertical="center" wrapText="1"/>
    </xf>
    <xf numFmtId="0" fontId="12" fillId="7" borderId="27" xfId="2" applyFont="1" applyFill="1" applyBorder="1" applyAlignment="1" applyProtection="1">
      <alignment horizontal="left" vertical="center" wrapText="1"/>
    </xf>
    <xf numFmtId="0" fontId="12" fillId="7" borderId="2" xfId="2" applyFont="1" applyFill="1" applyBorder="1" applyAlignment="1" applyProtection="1">
      <alignment horizontal="left" vertical="center" wrapText="1"/>
    </xf>
    <xf numFmtId="49" fontId="12" fillId="3" borderId="3" xfId="2" applyNumberFormat="1" applyFont="1" applyFill="1" applyBorder="1" applyAlignment="1" applyProtection="1">
      <alignment horizontal="left" vertical="center" wrapText="1"/>
    </xf>
    <xf numFmtId="0" fontId="12" fillId="3" borderId="2" xfId="2" applyNumberFormat="1" applyFont="1" applyFill="1" applyBorder="1" applyAlignment="1" applyProtection="1">
      <alignment horizontal="left" vertical="center" wrapText="1"/>
    </xf>
    <xf numFmtId="0" fontId="33" fillId="2" borderId="28" xfId="2" applyFont="1" applyFill="1" applyBorder="1" applyAlignment="1" applyProtection="1">
      <alignment horizontal="center" vertical="center"/>
    </xf>
    <xf numFmtId="0" fontId="33" fillId="2" borderId="0" xfId="2" applyFont="1" applyFill="1" applyBorder="1" applyAlignment="1" applyProtection="1">
      <alignment horizontal="center" vertical="center"/>
    </xf>
    <xf numFmtId="0" fontId="33" fillId="2" borderId="6" xfId="2" applyFont="1" applyFill="1" applyBorder="1" applyAlignment="1" applyProtection="1">
      <alignment horizontal="center" vertical="center"/>
    </xf>
    <xf numFmtId="0" fontId="33" fillId="2" borderId="28"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44"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26" xfId="0" applyFont="1" applyFill="1" applyBorder="1" applyAlignment="1" applyProtection="1">
      <alignment horizontal="center" vertical="center" wrapText="1"/>
    </xf>
    <xf numFmtId="0" fontId="19" fillId="6" borderId="28" xfId="2" applyFont="1" applyFill="1" applyBorder="1" applyAlignment="1" applyProtection="1">
      <alignment horizontal="center" vertical="center" wrapText="1"/>
    </xf>
    <xf numFmtId="0" fontId="19" fillId="6" borderId="43" xfId="2" applyFont="1" applyFill="1" applyBorder="1" applyAlignment="1" applyProtection="1">
      <alignment horizontal="center" vertical="center" wrapText="1"/>
    </xf>
    <xf numFmtId="49" fontId="2" fillId="6" borderId="0" xfId="0" applyNumberFormat="1" applyFont="1" applyFill="1" applyBorder="1" applyAlignment="1" applyProtection="1">
      <alignment horizontal="center" vertical="center" wrapText="1"/>
    </xf>
    <xf numFmtId="0" fontId="16" fillId="3" borderId="49" xfId="2" applyFont="1" applyFill="1" applyBorder="1" applyAlignment="1" applyProtection="1">
      <alignment horizontal="right" vertical="center" wrapText="1"/>
    </xf>
    <xf numFmtId="0" fontId="16" fillId="3" borderId="16" xfId="2" applyFont="1" applyFill="1" applyBorder="1" applyAlignment="1" applyProtection="1">
      <alignment horizontal="right" vertical="center" wrapText="1"/>
    </xf>
    <xf numFmtId="0" fontId="24" fillId="4" borderId="57" xfId="2" applyFont="1" applyFill="1" applyBorder="1" applyAlignment="1" applyProtection="1">
      <alignment horizontal="center" vertical="center"/>
    </xf>
    <xf numFmtId="0" fontId="24" fillId="4" borderId="10" xfId="2" applyFont="1" applyFill="1" applyBorder="1" applyAlignment="1" applyProtection="1">
      <alignment horizontal="center" vertical="center"/>
    </xf>
    <xf numFmtId="0" fontId="24" fillId="4" borderId="46" xfId="2" applyFont="1" applyFill="1" applyBorder="1" applyAlignment="1" applyProtection="1">
      <alignment horizontal="center" vertical="center"/>
    </xf>
    <xf numFmtId="0" fontId="24" fillId="4" borderId="0" xfId="2" applyFont="1" applyFill="1" applyBorder="1" applyAlignment="1" applyProtection="1">
      <alignment horizontal="center" vertical="center"/>
    </xf>
    <xf numFmtId="0" fontId="24" fillId="4" borderId="58" xfId="2" applyFont="1" applyFill="1" applyBorder="1" applyAlignment="1" applyProtection="1">
      <alignment horizontal="center" vertical="center"/>
    </xf>
    <xf numFmtId="0" fontId="24" fillId="4" borderId="13" xfId="2" applyFont="1" applyFill="1" applyBorder="1" applyAlignment="1" applyProtection="1">
      <alignment horizontal="center" vertical="center"/>
    </xf>
    <xf numFmtId="169" fontId="25" fillId="4" borderId="33" xfId="1" applyNumberFormat="1" applyFont="1" applyFill="1" applyBorder="1" applyAlignment="1" applyProtection="1">
      <alignment horizontal="center" vertical="center"/>
    </xf>
    <xf numFmtId="169" fontId="25" fillId="4" borderId="51" xfId="1" applyNumberFormat="1" applyFont="1" applyFill="1" applyBorder="1" applyAlignment="1" applyProtection="1">
      <alignment horizontal="center" vertical="center"/>
    </xf>
    <xf numFmtId="169" fontId="25" fillId="4" borderId="34" xfId="1" applyNumberFormat="1" applyFont="1" applyFill="1" applyBorder="1" applyAlignment="1" applyProtection="1">
      <alignment horizontal="center" vertical="center"/>
    </xf>
    <xf numFmtId="0" fontId="30" fillId="7" borderId="65" xfId="2" applyFont="1" applyFill="1" applyBorder="1" applyAlignment="1" applyProtection="1">
      <alignment horizontal="center" vertical="center"/>
    </xf>
    <xf numFmtId="0" fontId="30" fillId="7" borderId="32" xfId="2" applyFont="1" applyFill="1" applyBorder="1" applyAlignment="1" applyProtection="1">
      <alignment horizontal="center" vertical="center"/>
    </xf>
    <xf numFmtId="0" fontId="33" fillId="2" borderId="42" xfId="2" applyFont="1" applyFill="1" applyBorder="1" applyAlignment="1" applyProtection="1">
      <alignment horizontal="center" vertical="center"/>
    </xf>
    <xf numFmtId="0" fontId="33" fillId="2" borderId="10" xfId="2" applyFont="1" applyFill="1" applyBorder="1" applyAlignment="1" applyProtection="1">
      <alignment horizontal="center" vertical="center"/>
    </xf>
    <xf numFmtId="0" fontId="33" fillId="2" borderId="33" xfId="2" applyFont="1" applyFill="1" applyBorder="1" applyAlignment="1" applyProtection="1">
      <alignment horizontal="center" vertical="center"/>
    </xf>
    <xf numFmtId="0" fontId="12" fillId="5" borderId="60" xfId="2" applyNumberFormat="1" applyFont="1" applyFill="1" applyBorder="1" applyAlignment="1" applyProtection="1">
      <alignment horizontal="center" vertical="center"/>
      <protection locked="0"/>
    </xf>
    <xf numFmtId="0" fontId="12" fillId="5" borderId="4" xfId="2" applyNumberFormat="1" applyFont="1" applyFill="1" applyBorder="1" applyAlignment="1" applyProtection="1">
      <alignment horizontal="center" vertical="center"/>
      <protection locked="0"/>
    </xf>
    <xf numFmtId="0" fontId="12" fillId="5" borderId="5" xfId="2" applyNumberFormat="1" applyFont="1" applyFill="1" applyBorder="1" applyAlignment="1" applyProtection="1">
      <alignment horizontal="center" vertical="center"/>
      <protection locked="0"/>
    </xf>
    <xf numFmtId="0" fontId="12" fillId="5" borderId="46" xfId="2" applyNumberFormat="1" applyFont="1" applyFill="1" applyBorder="1" applyAlignment="1" applyProtection="1">
      <alignment horizontal="center" vertical="center"/>
      <protection locked="0"/>
    </xf>
    <xf numFmtId="0" fontId="12" fillId="5" borderId="0" xfId="2" applyNumberFormat="1" applyFont="1" applyFill="1" applyBorder="1" applyAlignment="1" applyProtection="1">
      <alignment horizontal="center" vertical="center"/>
      <protection locked="0"/>
    </xf>
    <xf numFmtId="0" fontId="12" fillId="5" borderId="6" xfId="2" applyNumberFormat="1" applyFont="1" applyFill="1" applyBorder="1" applyAlignment="1" applyProtection="1">
      <alignment horizontal="center" vertical="center"/>
      <protection locked="0"/>
    </xf>
    <xf numFmtId="0" fontId="12" fillId="5" borderId="61" xfId="2" applyNumberFormat="1" applyFont="1" applyFill="1" applyBorder="1" applyAlignment="1" applyProtection="1">
      <alignment horizontal="center" vertical="center"/>
      <protection locked="0"/>
    </xf>
    <xf numFmtId="0" fontId="12" fillId="5" borderId="7" xfId="2" applyNumberFormat="1" applyFont="1" applyFill="1" applyBorder="1" applyAlignment="1" applyProtection="1">
      <alignment horizontal="center" vertical="center"/>
      <protection locked="0"/>
    </xf>
    <xf numFmtId="0" fontId="12" fillId="5" borderId="8" xfId="2" applyNumberFormat="1" applyFont="1" applyFill="1" applyBorder="1" applyAlignment="1" applyProtection="1">
      <alignment horizontal="center" vertical="center"/>
      <protection locked="0"/>
    </xf>
    <xf numFmtId="0" fontId="12" fillId="7" borderId="68" xfId="2" applyFont="1" applyFill="1" applyBorder="1" applyAlignment="1" applyProtection="1">
      <alignment horizontal="left" vertical="center" wrapText="1"/>
    </xf>
    <xf numFmtId="0" fontId="12" fillId="7" borderId="3" xfId="2" applyNumberFormat="1" applyFont="1" applyFill="1" applyBorder="1" applyAlignment="1" applyProtection="1">
      <alignment horizontal="left" vertical="center" wrapText="1"/>
    </xf>
    <xf numFmtId="0" fontId="12" fillId="7" borderId="2" xfId="2" applyNumberFormat="1" applyFont="1" applyFill="1" applyBorder="1" applyAlignment="1" applyProtection="1">
      <alignment horizontal="left" vertical="center" wrapText="1"/>
    </xf>
    <xf numFmtId="0" fontId="4" fillId="2" borderId="24" xfId="2" applyFont="1" applyFill="1" applyBorder="1" applyAlignment="1" applyProtection="1">
      <alignment horizontal="center" vertical="top"/>
    </xf>
    <xf numFmtId="0" fontId="27" fillId="4" borderId="42" xfId="2" applyFont="1" applyFill="1" applyBorder="1" applyAlignment="1" applyProtection="1">
      <alignment horizontal="center" vertical="center"/>
    </xf>
    <xf numFmtId="0" fontId="27" fillId="4" borderId="10" xfId="2" applyFont="1" applyFill="1" applyBorder="1" applyAlignment="1" applyProtection="1">
      <alignment horizontal="center" vertical="center"/>
    </xf>
    <xf numFmtId="0" fontId="27" fillId="4" borderId="28" xfId="2" applyFont="1" applyFill="1" applyBorder="1" applyAlignment="1" applyProtection="1">
      <alignment horizontal="center" vertical="center"/>
    </xf>
    <xf numFmtId="0" fontId="27" fillId="4" borderId="0" xfId="2" applyFont="1" applyFill="1" applyBorder="1" applyAlignment="1" applyProtection="1">
      <alignment horizontal="center" vertical="center"/>
    </xf>
    <xf numFmtId="0" fontId="27" fillId="4" borderId="43" xfId="2" applyFont="1" applyFill="1" applyBorder="1" applyAlignment="1" applyProtection="1">
      <alignment horizontal="center" vertical="center"/>
    </xf>
    <xf numFmtId="0" fontId="27" fillId="4" borderId="13" xfId="2" applyFont="1" applyFill="1" applyBorder="1" applyAlignment="1" applyProtection="1">
      <alignment horizontal="center" vertical="center"/>
    </xf>
    <xf numFmtId="169" fontId="28" fillId="4" borderId="33" xfId="1" applyNumberFormat="1" applyFont="1" applyFill="1" applyBorder="1" applyAlignment="1" applyProtection="1">
      <alignment horizontal="center" vertical="center"/>
    </xf>
    <xf numFmtId="169" fontId="28" fillId="4" borderId="51" xfId="1" applyNumberFormat="1" applyFont="1" applyFill="1" applyBorder="1" applyAlignment="1" applyProtection="1">
      <alignment horizontal="center" vertical="center"/>
    </xf>
    <xf numFmtId="169" fontId="28" fillId="4" borderId="34" xfId="1" applyNumberFormat="1" applyFont="1" applyFill="1" applyBorder="1" applyAlignment="1" applyProtection="1">
      <alignment horizontal="center" vertical="center"/>
    </xf>
    <xf numFmtId="0" fontId="13" fillId="6" borderId="44" xfId="2" applyFont="1" applyFill="1" applyBorder="1" applyAlignment="1" applyProtection="1">
      <alignment horizontal="center" vertical="center" wrapText="1"/>
    </xf>
    <xf numFmtId="0" fontId="13" fillId="6" borderId="10" xfId="2" applyFont="1" applyFill="1" applyBorder="1" applyAlignment="1" applyProtection="1">
      <alignment horizontal="center" vertical="center" wrapText="1"/>
    </xf>
    <xf numFmtId="0" fontId="13" fillId="6" borderId="33" xfId="2" applyFont="1" applyFill="1" applyBorder="1" applyAlignment="1" applyProtection="1">
      <alignment horizontal="center" vertical="center" wrapText="1"/>
    </xf>
    <xf numFmtId="0" fontId="13" fillId="6" borderId="45" xfId="2" applyFont="1" applyFill="1" applyBorder="1" applyAlignment="1" applyProtection="1">
      <alignment horizontal="center" vertical="center" wrapText="1"/>
    </xf>
    <xf numFmtId="0" fontId="13" fillId="6" borderId="18" xfId="2" applyFont="1" applyFill="1" applyBorder="1" applyAlignment="1" applyProtection="1">
      <alignment horizontal="center" vertical="center" wrapText="1"/>
    </xf>
    <xf numFmtId="0" fontId="13" fillId="6" borderId="48" xfId="2" applyFont="1" applyFill="1" applyBorder="1" applyAlignment="1" applyProtection="1">
      <alignment horizontal="center" vertical="center" wrapText="1"/>
    </xf>
    <xf numFmtId="0" fontId="16" fillId="3" borderId="47" xfId="2" applyFont="1" applyFill="1" applyBorder="1" applyAlignment="1" applyProtection="1">
      <alignment horizontal="right" vertical="center" wrapText="1"/>
    </xf>
    <xf numFmtId="0" fontId="16" fillId="3" borderId="70" xfId="2" applyFont="1" applyFill="1" applyBorder="1" applyAlignment="1" applyProtection="1">
      <alignment horizontal="right" vertical="center" wrapText="1"/>
    </xf>
    <xf numFmtId="0" fontId="16" fillId="3" borderId="59" xfId="2" applyFont="1" applyFill="1" applyBorder="1" applyAlignment="1" applyProtection="1">
      <alignment horizontal="right" vertical="center" wrapText="1"/>
    </xf>
    <xf numFmtId="0" fontId="2" fillId="8" borderId="63" xfId="2" applyNumberFormat="1" applyFont="1" applyFill="1" applyBorder="1" applyAlignment="1" applyProtection="1">
      <alignment vertical="top"/>
    </xf>
    <xf numFmtId="0" fontId="2" fillId="8" borderId="4" xfId="2" applyNumberFormat="1" applyFont="1" applyFill="1" applyBorder="1" applyAlignment="1" applyProtection="1">
      <alignment vertical="top"/>
    </xf>
    <xf numFmtId="0" fontId="2" fillId="8" borderId="5" xfId="2" applyNumberFormat="1" applyFont="1" applyFill="1" applyBorder="1" applyAlignment="1" applyProtection="1">
      <alignment vertical="top"/>
    </xf>
    <xf numFmtId="0" fontId="2" fillId="8" borderId="28" xfId="2" applyNumberFormat="1" applyFont="1" applyFill="1" applyBorder="1" applyAlignment="1" applyProtection="1">
      <alignment vertical="top"/>
    </xf>
    <xf numFmtId="0" fontId="2" fillId="8" borderId="0" xfId="2" applyNumberFormat="1" applyFont="1" applyFill="1" applyBorder="1" applyAlignment="1" applyProtection="1">
      <alignment vertical="top"/>
    </xf>
    <xf numFmtId="0" fontId="2" fillId="8" borderId="6" xfId="2" applyNumberFormat="1" applyFont="1" applyFill="1" applyBorder="1" applyAlignment="1" applyProtection="1">
      <alignment vertical="top"/>
    </xf>
    <xf numFmtId="0" fontId="2" fillId="8" borderId="64" xfId="2" applyNumberFormat="1" applyFont="1" applyFill="1" applyBorder="1" applyAlignment="1" applyProtection="1">
      <alignment vertical="top"/>
    </xf>
    <xf numFmtId="0" fontId="2" fillId="8" borderId="7" xfId="2" applyNumberFormat="1" applyFont="1" applyFill="1" applyBorder="1" applyAlignment="1" applyProtection="1">
      <alignment vertical="top"/>
    </xf>
    <xf numFmtId="0" fontId="2" fillId="8" borderId="8" xfId="2" applyNumberFormat="1" applyFont="1" applyFill="1" applyBorder="1" applyAlignment="1" applyProtection="1">
      <alignment vertical="top"/>
    </xf>
    <xf numFmtId="167" fontId="15" fillId="2" borderId="0" xfId="2" applyNumberFormat="1" applyFont="1" applyFill="1" applyBorder="1" applyAlignment="1" applyProtection="1">
      <alignment horizontal="left" vertical="center" wrapText="1"/>
    </xf>
    <xf numFmtId="170" fontId="15" fillId="2" borderId="0" xfId="2" applyNumberFormat="1" applyFont="1" applyFill="1" applyBorder="1" applyAlignment="1" applyProtection="1">
      <alignment horizontal="left" vertical="center"/>
    </xf>
    <xf numFmtId="168" fontId="15" fillId="2" borderId="0" xfId="2" applyNumberFormat="1" applyFont="1" applyFill="1" applyBorder="1" applyAlignment="1" applyProtection="1">
      <alignment horizontal="left" vertical="center" wrapText="1"/>
    </xf>
    <xf numFmtId="0" fontId="16" fillId="3" borderId="19" xfId="2" applyFont="1" applyFill="1" applyBorder="1" applyAlignment="1" applyProtection="1">
      <alignment horizontal="right" vertical="center" wrapText="1"/>
    </xf>
    <xf numFmtId="0" fontId="30" fillId="6" borderId="44" xfId="2" applyFont="1" applyFill="1" applyBorder="1" applyAlignment="1" applyProtection="1">
      <alignment horizontal="center" vertical="center" wrapText="1"/>
    </xf>
    <xf numFmtId="0" fontId="30" fillId="6" borderId="10" xfId="2" applyFont="1" applyFill="1" applyBorder="1" applyAlignment="1" applyProtection="1">
      <alignment horizontal="center" vertical="center" wrapText="1"/>
    </xf>
    <xf numFmtId="0" fontId="30" fillId="6" borderId="33" xfId="2" applyFont="1" applyFill="1" applyBorder="1" applyAlignment="1" applyProtection="1">
      <alignment horizontal="center" vertical="center" wrapText="1"/>
    </xf>
    <xf numFmtId="0" fontId="30" fillId="6" borderId="45" xfId="2" applyFont="1" applyFill="1" applyBorder="1" applyAlignment="1" applyProtection="1">
      <alignment horizontal="center" vertical="center" wrapText="1"/>
    </xf>
    <xf numFmtId="0" fontId="30" fillId="6" borderId="18" xfId="2" applyFont="1" applyFill="1" applyBorder="1" applyAlignment="1" applyProtection="1">
      <alignment horizontal="center" vertical="center" wrapText="1"/>
    </xf>
    <xf numFmtId="0" fontId="30" fillId="6" borderId="48" xfId="2" applyFont="1" applyFill="1" applyBorder="1" applyAlignment="1" applyProtection="1">
      <alignment horizontal="center" vertical="center" wrapText="1"/>
    </xf>
  </cellXfs>
  <cellStyles count="3">
    <cellStyle name="Euro" xfId="1"/>
    <cellStyle name="Standard" xfId="0" builtinId="0"/>
    <cellStyle name="Standard_Mappe5" xfId="2"/>
  </cellStyles>
  <dxfs count="84">
    <dxf>
      <font>
        <color rgb="FFFF0000"/>
      </font>
    </dxf>
    <dxf>
      <fill>
        <patternFill>
          <bgColor rgb="FFDDDDDD"/>
        </patternFill>
      </fill>
    </dxf>
    <dxf>
      <font>
        <color rgb="FFFF0000"/>
      </font>
    </dxf>
    <dxf>
      <fill>
        <patternFill>
          <bgColor rgb="FFFFFF00"/>
        </patternFill>
      </fill>
    </dxf>
    <dxf>
      <font>
        <color rgb="FFFF0000"/>
      </font>
    </dxf>
    <dxf>
      <font>
        <color rgb="FFFF0000"/>
      </font>
    </dxf>
    <dxf>
      <font>
        <color rgb="FFFF0000"/>
      </font>
    </dxf>
    <dxf>
      <fill>
        <patternFill>
          <bgColor rgb="FFCCFFCC"/>
        </patternFill>
      </fill>
    </dxf>
    <dxf>
      <fill>
        <patternFill>
          <bgColor rgb="FFCCFFCC"/>
        </patternFill>
      </fill>
    </dxf>
    <dxf>
      <fill>
        <patternFill>
          <bgColor rgb="FFDDDDDD"/>
        </patternFill>
      </fill>
    </dxf>
    <dxf>
      <fill>
        <patternFill>
          <bgColor rgb="FFCCFFCC"/>
        </patternFill>
      </fill>
    </dxf>
    <dxf>
      <fill>
        <patternFill>
          <bgColor rgb="FFDDDDDD"/>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mruColors>
      <color rgb="FFDDDDDD"/>
      <color rgb="FFCCFFCC"/>
      <color rgb="FF969696"/>
      <color rgb="FF777777"/>
      <color rgb="FFCCECFF"/>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129540</xdr:rowOff>
    </xdr:from>
    <xdr:to>
      <xdr:col>10</xdr:col>
      <xdr:colOff>441960</xdr:colOff>
      <xdr:row>2</xdr:row>
      <xdr:rowOff>137160</xdr:rowOff>
    </xdr:to>
    <xdr:sp macro="" textlink="">
      <xdr:nvSpPr>
        <xdr:cNvPr id="1029" name="WordArt 5"/>
        <xdr:cNvSpPr>
          <a:spLocks noChangeArrowheads="1" noChangeShapeType="1" noTextEdit="1"/>
        </xdr:cNvSpPr>
      </xdr:nvSpPr>
      <xdr:spPr bwMode="auto">
        <a:xfrm>
          <a:off x="937260" y="434340"/>
          <a:ext cx="7764780" cy="266700"/>
        </a:xfrm>
        <a:prstGeom prst="rect">
          <a:avLst/>
        </a:prstGeom>
      </xdr:spPr>
      <xdr:txBody>
        <a:bodyPr wrap="none" fromWordArt="1">
          <a:prstTxWarp prst="textPlain">
            <a:avLst>
              <a:gd name="adj" fmla="val 50000"/>
            </a:avLst>
          </a:prstTxWarp>
        </a:bodyPr>
        <a:lstStyle/>
        <a:p>
          <a:pPr algn="ctr" rtl="0"/>
          <a:r>
            <a:rPr lang="de-DE" sz="3600" kern="10" spc="0">
              <a:ln w="9525">
                <a:solidFill>
                  <a:srgbClr val="000000"/>
                </a:solidFill>
                <a:round/>
                <a:headEnd/>
                <a:tailEnd/>
              </a:ln>
              <a:solidFill>
                <a:srgbClr val="DDDDDD"/>
              </a:solidFill>
              <a:effectLst/>
              <a:latin typeface="Arial Black"/>
            </a:rPr>
            <a:t>Personalkosten</a:t>
          </a:r>
        </a:p>
      </xdr:txBody>
    </xdr:sp>
    <xdr:clientData/>
  </xdr:twoCellAnchor>
  <xdr:twoCellAnchor editAs="oneCell">
    <xdr:from>
      <xdr:col>11</xdr:col>
      <xdr:colOff>99060</xdr:colOff>
      <xdr:row>0</xdr:row>
      <xdr:rowOff>129540</xdr:rowOff>
    </xdr:from>
    <xdr:to>
      <xdr:col>14</xdr:col>
      <xdr:colOff>7620</xdr:colOff>
      <xdr:row>3</xdr:row>
      <xdr:rowOff>205740</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88" t="6296" r="1053" b="4873"/>
        <a:stretch/>
      </xdr:blipFill>
      <xdr:spPr bwMode="auto">
        <a:xfrm>
          <a:off x="9578340" y="129540"/>
          <a:ext cx="3467100" cy="96774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38100</xdr:colOff>
      <xdr:row>1</xdr:row>
      <xdr:rowOff>129540</xdr:rowOff>
    </xdr:from>
    <xdr:to>
      <xdr:col>25</xdr:col>
      <xdr:colOff>441960</xdr:colOff>
      <xdr:row>2</xdr:row>
      <xdr:rowOff>137160</xdr:rowOff>
    </xdr:to>
    <xdr:sp macro="" textlink="">
      <xdr:nvSpPr>
        <xdr:cNvPr id="52" name="WordArt 5"/>
        <xdr:cNvSpPr>
          <a:spLocks noChangeArrowheads="1" noChangeShapeType="1" noTextEdit="1"/>
        </xdr:cNvSpPr>
      </xdr:nvSpPr>
      <xdr:spPr bwMode="auto">
        <a:xfrm>
          <a:off x="937260" y="434340"/>
          <a:ext cx="7764780" cy="266700"/>
        </a:xfrm>
        <a:prstGeom prst="rect">
          <a:avLst/>
        </a:prstGeom>
      </xdr:spPr>
      <xdr:txBody>
        <a:bodyPr wrap="none" fromWordArt="1">
          <a:prstTxWarp prst="textPlain">
            <a:avLst>
              <a:gd name="adj" fmla="val 50000"/>
            </a:avLst>
          </a:prstTxWarp>
        </a:bodyPr>
        <a:lstStyle/>
        <a:p>
          <a:pPr algn="ctr" rtl="0"/>
          <a:r>
            <a:rPr lang="de-DE" sz="3600" kern="10" spc="0">
              <a:ln w="9525">
                <a:solidFill>
                  <a:srgbClr val="000000"/>
                </a:solidFill>
                <a:round/>
                <a:headEnd/>
                <a:tailEnd/>
              </a:ln>
              <a:solidFill>
                <a:srgbClr val="DDDDDD"/>
              </a:solidFill>
              <a:effectLst/>
              <a:latin typeface="Arial Black"/>
            </a:rPr>
            <a:t>Personalkosten</a:t>
          </a:r>
        </a:p>
      </xdr:txBody>
    </xdr:sp>
    <xdr:clientData/>
  </xdr:twoCellAnchor>
  <xdr:oneCellAnchor>
    <xdr:from>
      <xdr:col>26</xdr:col>
      <xdr:colOff>434340</xdr:colOff>
      <xdr:row>0</xdr:row>
      <xdr:rowOff>121920</xdr:rowOff>
    </xdr:from>
    <xdr:ext cx="3467100" cy="967740"/>
    <xdr:pic>
      <xdr:nvPicPr>
        <xdr:cNvPr id="53" name="Grafik 5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88" t="6296" r="1053" b="4873"/>
        <a:stretch/>
      </xdr:blipFill>
      <xdr:spPr bwMode="auto">
        <a:xfrm>
          <a:off x="23332440" y="121920"/>
          <a:ext cx="3467100" cy="96774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E350"/>
  <sheetViews>
    <sheetView tabSelected="1" view="pageBreakPreview" topLeftCell="L10" zoomScaleNormal="100" zoomScaleSheetLayoutView="100" workbookViewId="0">
      <selection activeCell="B15" sqref="B15"/>
    </sheetView>
  </sheetViews>
  <sheetFormatPr baseColWidth="10" defaultColWidth="11.5703125" defaultRowHeight="13.5" x14ac:dyDescent="0.25"/>
  <cols>
    <col min="1" max="1" width="13.140625" style="1" customWidth="1"/>
    <col min="2" max="2" width="14.7109375" style="1" customWidth="1"/>
    <col min="3" max="3" width="10.7109375" style="1" customWidth="1"/>
    <col min="4" max="4" width="12.28515625" style="1" customWidth="1"/>
    <col min="5" max="5" width="11.28515625" style="1" customWidth="1"/>
    <col min="6" max="6" width="10.85546875" style="1" customWidth="1"/>
    <col min="7" max="7" width="12.7109375" style="1" customWidth="1"/>
    <col min="8" max="9" width="12.28515625" style="1" customWidth="1"/>
    <col min="10" max="10" width="10.28515625" style="1" customWidth="1"/>
    <col min="11" max="11" width="17.7109375" style="1" customWidth="1"/>
    <col min="12" max="12" width="15.7109375" style="1" customWidth="1"/>
    <col min="13" max="13" width="19.28515625" style="1" bestFit="1" customWidth="1"/>
    <col min="14" max="14" width="16.85546875" style="1" customWidth="1"/>
    <col min="15" max="15" width="5.140625" style="1" customWidth="1"/>
    <col min="16" max="16" width="13.140625" style="1" customWidth="1"/>
    <col min="17" max="17" width="14.7109375" style="1" customWidth="1"/>
    <col min="18" max="18" width="10.7109375" style="1" customWidth="1"/>
    <col min="19" max="19" width="12.7109375" style="1" bestFit="1" customWidth="1"/>
    <col min="20" max="20" width="11.28515625" style="1" customWidth="1"/>
    <col min="21" max="21" width="10.85546875" style="1" customWidth="1"/>
    <col min="22" max="22" width="12.7109375" style="1" customWidth="1"/>
    <col min="23" max="24" width="12.28515625" style="1" customWidth="1"/>
    <col min="25" max="25" width="10.28515625" style="1" customWidth="1"/>
    <col min="26" max="26" width="17.7109375" style="1" customWidth="1"/>
    <col min="27" max="27" width="20.7109375" style="1" bestFit="1" customWidth="1"/>
    <col min="28" max="28" width="19.28515625" style="1" bestFit="1" customWidth="1"/>
    <col min="29" max="29" width="16.85546875" style="1" customWidth="1"/>
    <col min="30" max="30" width="5.140625" style="1" customWidth="1"/>
    <col min="31" max="16384" width="11.5703125" style="1"/>
  </cols>
  <sheetData>
    <row r="1" spans="1:31" ht="24" customHeight="1" x14ac:dyDescent="0.25">
      <c r="A1" s="2"/>
      <c r="B1" s="2"/>
      <c r="C1" s="2"/>
      <c r="D1" s="3"/>
      <c r="E1" s="3"/>
      <c r="F1" s="3"/>
      <c r="G1" s="3"/>
      <c r="H1" s="3"/>
      <c r="I1" s="3"/>
      <c r="J1" s="3"/>
      <c r="K1" s="3"/>
      <c r="L1" s="3"/>
      <c r="M1" s="2"/>
      <c r="N1" s="2"/>
      <c r="O1" s="2"/>
      <c r="P1" s="2"/>
      <c r="Q1" s="2"/>
      <c r="R1" s="2"/>
      <c r="S1" s="3"/>
      <c r="T1" s="3"/>
      <c r="U1" s="3"/>
      <c r="V1" s="3"/>
      <c r="W1" s="3"/>
      <c r="X1" s="3"/>
      <c r="Y1" s="3"/>
      <c r="Z1" s="3"/>
      <c r="AA1" s="3"/>
      <c r="AB1" s="2"/>
      <c r="AC1" s="2"/>
      <c r="AD1" s="2"/>
      <c r="AE1" s="47"/>
    </row>
    <row r="2" spans="1:31" ht="20.45" customHeight="1" x14ac:dyDescent="0.25">
      <c r="A2" s="2"/>
      <c r="B2" s="2"/>
      <c r="C2" s="2"/>
      <c r="D2" s="3"/>
      <c r="E2" s="3"/>
      <c r="F2" s="3"/>
      <c r="G2" s="3"/>
      <c r="H2" s="3"/>
      <c r="I2" s="3"/>
      <c r="J2" s="3"/>
      <c r="K2" s="3"/>
      <c r="L2" s="3"/>
      <c r="M2" s="2"/>
      <c r="N2" s="2"/>
      <c r="O2" s="2"/>
      <c r="P2" s="2"/>
      <c r="Q2" s="2"/>
      <c r="R2" s="2"/>
      <c r="S2" s="3"/>
      <c r="T2" s="3"/>
      <c r="U2" s="3"/>
      <c r="V2" s="3"/>
      <c r="W2" s="3"/>
      <c r="X2" s="3"/>
      <c r="Y2" s="3"/>
      <c r="Z2" s="3"/>
      <c r="AA2" s="3"/>
      <c r="AB2" s="2"/>
      <c r="AC2" s="2"/>
      <c r="AD2" s="2"/>
      <c r="AE2" s="47"/>
    </row>
    <row r="3" spans="1:31" ht="25.9" customHeight="1"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47"/>
    </row>
    <row r="4" spans="1:31" ht="21" customHeight="1" x14ac:dyDescent="0.25">
      <c r="A4" s="40"/>
      <c r="B4" s="156" t="s">
        <v>9</v>
      </c>
      <c r="C4" s="156"/>
      <c r="D4" s="156"/>
      <c r="E4" s="156"/>
      <c r="F4" s="156"/>
      <c r="G4" s="156"/>
      <c r="H4" s="156"/>
      <c r="I4" s="156"/>
      <c r="J4" s="156"/>
      <c r="K4" s="156"/>
      <c r="L4" s="156"/>
      <c r="M4" s="156"/>
      <c r="N4" s="156"/>
      <c r="O4" s="156"/>
      <c r="P4" s="40"/>
      <c r="Q4" s="156" t="s">
        <v>30</v>
      </c>
      <c r="R4" s="156"/>
      <c r="S4" s="156"/>
      <c r="T4" s="156"/>
      <c r="U4" s="156"/>
      <c r="V4" s="156"/>
      <c r="W4" s="156"/>
      <c r="X4" s="156"/>
      <c r="Y4" s="156"/>
      <c r="Z4" s="156"/>
      <c r="AA4" s="156"/>
      <c r="AB4" s="156"/>
      <c r="AC4" s="156"/>
      <c r="AD4" s="156"/>
      <c r="AE4" s="47"/>
    </row>
    <row r="5" spans="1:31" ht="11.45" customHeight="1" thickBot="1" x14ac:dyDescent="0.35">
      <c r="A5" s="4"/>
      <c r="B5" s="5"/>
      <c r="C5" s="5"/>
      <c r="D5" s="5"/>
      <c r="E5" s="3"/>
      <c r="F5" s="3"/>
      <c r="G5" s="3"/>
      <c r="H5" s="3"/>
      <c r="I5" s="3"/>
      <c r="J5" s="3"/>
      <c r="K5" s="3"/>
      <c r="L5" s="6"/>
      <c r="M5" s="7"/>
      <c r="N5" s="7"/>
      <c r="O5" s="3"/>
      <c r="P5" s="4"/>
      <c r="Q5" s="5"/>
      <c r="R5" s="5"/>
      <c r="S5" s="5"/>
      <c r="T5" s="3"/>
      <c r="U5" s="3"/>
      <c r="V5" s="3"/>
      <c r="W5" s="3"/>
      <c r="X5" s="3"/>
      <c r="Y5" s="3"/>
      <c r="Z5" s="3"/>
      <c r="AA5" s="6"/>
      <c r="AB5" s="7"/>
      <c r="AC5" s="7"/>
      <c r="AD5" s="3"/>
      <c r="AE5" s="47"/>
    </row>
    <row r="6" spans="1:31" ht="27" customHeight="1" thickTop="1" x14ac:dyDescent="0.25">
      <c r="A6" s="11" t="s">
        <v>34</v>
      </c>
      <c r="B6" s="124"/>
      <c r="C6" s="125"/>
      <c r="D6" s="11" t="s">
        <v>35</v>
      </c>
      <c r="E6" s="126" t="s">
        <v>46</v>
      </c>
      <c r="F6" s="127"/>
      <c r="G6" s="127"/>
      <c r="H6" s="127"/>
      <c r="I6" s="127"/>
      <c r="J6" s="127"/>
      <c r="K6" s="128"/>
      <c r="L6" s="72" t="s">
        <v>23</v>
      </c>
      <c r="M6" s="24"/>
      <c r="N6" s="16"/>
      <c r="O6" s="3"/>
      <c r="P6" s="11" t="s">
        <v>34</v>
      </c>
      <c r="Q6" s="169">
        <f>B6</f>
        <v>0</v>
      </c>
      <c r="R6" s="170"/>
      <c r="S6" s="11" t="s">
        <v>35</v>
      </c>
      <c r="T6" s="126" t="str">
        <f>E6</f>
        <v>Interreg V-A Slowenien-Österreich 2014 - 2020</v>
      </c>
      <c r="U6" s="127"/>
      <c r="V6" s="127"/>
      <c r="W6" s="127"/>
      <c r="X6" s="127"/>
      <c r="Y6" s="127"/>
      <c r="Z6" s="128"/>
      <c r="AA6" s="72" t="s">
        <v>23</v>
      </c>
      <c r="AB6" s="25">
        <f>M6</f>
        <v>0</v>
      </c>
      <c r="AC6" s="23">
        <f>N6</f>
        <v>0</v>
      </c>
      <c r="AD6" s="3"/>
      <c r="AE6" s="47"/>
    </row>
    <row r="7" spans="1:31" ht="10.15" customHeight="1" thickBot="1" x14ac:dyDescent="0.35">
      <c r="A7" s="11"/>
      <c r="B7" s="9"/>
      <c r="C7" s="8"/>
      <c r="D7" s="9"/>
      <c r="E7" s="10"/>
      <c r="F7" s="10"/>
      <c r="G7" s="10"/>
      <c r="H7" s="10"/>
      <c r="I7" s="10"/>
      <c r="J7" s="10"/>
      <c r="K7" s="8"/>
      <c r="L7" s="73"/>
      <c r="M7" s="7"/>
      <c r="N7" s="7"/>
      <c r="O7" s="3"/>
      <c r="P7" s="11"/>
      <c r="Q7" s="9"/>
      <c r="R7" s="8"/>
      <c r="S7" s="9"/>
      <c r="T7" s="10"/>
      <c r="U7" s="10"/>
      <c r="V7" s="10"/>
      <c r="W7" s="10"/>
      <c r="X7" s="10"/>
      <c r="Y7" s="10"/>
      <c r="Z7" s="8"/>
      <c r="AA7" s="73"/>
      <c r="AB7" s="7"/>
      <c r="AC7" s="7"/>
      <c r="AD7" s="3"/>
      <c r="AE7" s="47"/>
    </row>
    <row r="8" spans="1:31" ht="27" customHeight="1" thickTop="1" x14ac:dyDescent="0.25">
      <c r="A8" s="11" t="s">
        <v>10</v>
      </c>
      <c r="B8" s="129"/>
      <c r="C8" s="130"/>
      <c r="D8" s="130"/>
      <c r="E8" s="130"/>
      <c r="F8" s="130"/>
      <c r="G8" s="130"/>
      <c r="H8" s="130"/>
      <c r="I8" s="130"/>
      <c r="J8" s="130"/>
      <c r="K8" s="157"/>
      <c r="L8" s="74" t="s">
        <v>49</v>
      </c>
      <c r="M8" s="158"/>
      <c r="N8" s="159"/>
      <c r="O8" s="3"/>
      <c r="P8" s="11" t="s">
        <v>10</v>
      </c>
      <c r="Q8" s="166">
        <f>B8</f>
        <v>0</v>
      </c>
      <c r="R8" s="167"/>
      <c r="S8" s="167"/>
      <c r="T8" s="167"/>
      <c r="U8" s="167"/>
      <c r="V8" s="167"/>
      <c r="W8" s="167"/>
      <c r="X8" s="167"/>
      <c r="Y8" s="167"/>
      <c r="Z8" s="208"/>
      <c r="AA8" s="74" t="s">
        <v>49</v>
      </c>
      <c r="AB8" s="209">
        <f>M8</f>
        <v>0</v>
      </c>
      <c r="AC8" s="210"/>
      <c r="AD8" s="2"/>
      <c r="AE8" s="47"/>
    </row>
    <row r="9" spans="1:31" ht="9" customHeight="1" thickBot="1" x14ac:dyDescent="0.35">
      <c r="A9" s="11"/>
      <c r="B9" s="9"/>
      <c r="C9" s="8"/>
      <c r="D9" s="9"/>
      <c r="E9" s="10"/>
      <c r="F9" s="10"/>
      <c r="G9" s="10"/>
      <c r="H9" s="10"/>
      <c r="I9" s="10"/>
      <c r="J9" s="10"/>
      <c r="K9" s="8"/>
      <c r="L9" s="71"/>
      <c r="M9" s="7"/>
      <c r="N9" s="7"/>
      <c r="O9" s="3"/>
      <c r="P9" s="11"/>
      <c r="Q9" s="9"/>
      <c r="R9" s="8"/>
      <c r="S9" s="9"/>
      <c r="T9" s="10"/>
      <c r="U9" s="10"/>
      <c r="V9" s="10"/>
      <c r="W9" s="10"/>
      <c r="X9" s="10"/>
      <c r="Y9" s="10"/>
      <c r="Z9" s="8"/>
      <c r="AA9" s="6"/>
      <c r="AB9" s="7"/>
      <c r="AC9" s="7"/>
      <c r="AD9" s="3"/>
      <c r="AE9" s="47"/>
    </row>
    <row r="10" spans="1:31" ht="27" customHeight="1" thickTop="1" x14ac:dyDescent="0.25">
      <c r="A10" s="11" t="s">
        <v>0</v>
      </c>
      <c r="B10" s="129"/>
      <c r="C10" s="130"/>
      <c r="D10" s="130"/>
      <c r="E10" s="130"/>
      <c r="F10" s="130"/>
      <c r="G10" s="130"/>
      <c r="H10" s="130"/>
      <c r="I10" s="130"/>
      <c r="J10" s="130"/>
      <c r="K10" s="130"/>
      <c r="L10" s="130"/>
      <c r="M10" s="130"/>
      <c r="N10" s="131"/>
      <c r="O10" s="3"/>
      <c r="P10" s="11" t="s">
        <v>0</v>
      </c>
      <c r="Q10" s="166">
        <f>B10</f>
        <v>0</v>
      </c>
      <c r="R10" s="167"/>
      <c r="S10" s="167"/>
      <c r="T10" s="167"/>
      <c r="U10" s="167"/>
      <c r="V10" s="167"/>
      <c r="W10" s="167"/>
      <c r="X10" s="167"/>
      <c r="Y10" s="167"/>
      <c r="Z10" s="167"/>
      <c r="AA10" s="167"/>
      <c r="AB10" s="167"/>
      <c r="AC10" s="168"/>
      <c r="AD10" s="3"/>
      <c r="AE10" s="47"/>
    </row>
    <row r="11" spans="1:31" ht="9" customHeight="1" x14ac:dyDescent="0.3">
      <c r="A11" s="11"/>
      <c r="B11" s="9"/>
      <c r="C11" s="8"/>
      <c r="D11" s="9"/>
      <c r="E11" s="10"/>
      <c r="F11" s="10"/>
      <c r="G11" s="10"/>
      <c r="H11" s="10"/>
      <c r="I11" s="10"/>
      <c r="J11" s="10"/>
      <c r="K11" s="8"/>
      <c r="L11" s="6"/>
      <c r="M11" s="7"/>
      <c r="N11" s="7"/>
      <c r="O11" s="3"/>
      <c r="P11" s="11"/>
      <c r="Q11" s="9"/>
      <c r="R11" s="8"/>
      <c r="S11" s="9"/>
      <c r="T11" s="10"/>
      <c r="U11" s="10"/>
      <c r="V11" s="10"/>
      <c r="W11" s="10"/>
      <c r="X11" s="10"/>
      <c r="Y11" s="10"/>
      <c r="Z11" s="8"/>
      <c r="AA11" s="6"/>
      <c r="AB11" s="7"/>
      <c r="AC11" s="7"/>
      <c r="AD11" s="3"/>
      <c r="AE11" s="47"/>
    </row>
    <row r="12" spans="1:31" ht="3.6" customHeight="1" x14ac:dyDescent="0.25">
      <c r="A12" s="132"/>
      <c r="B12" s="132"/>
      <c r="C12" s="132"/>
      <c r="D12" s="132"/>
      <c r="E12" s="132"/>
      <c r="F12" s="132"/>
      <c r="G12" s="132"/>
      <c r="H12" s="132"/>
      <c r="I12" s="132"/>
      <c r="J12" s="132"/>
      <c r="K12" s="132"/>
      <c r="L12" s="132"/>
      <c r="M12" s="132"/>
      <c r="N12" s="115"/>
      <c r="O12" s="34"/>
      <c r="P12" s="132"/>
      <c r="Q12" s="132"/>
      <c r="R12" s="132"/>
      <c r="S12" s="132"/>
      <c r="T12" s="132"/>
      <c r="U12" s="132"/>
      <c r="V12" s="132"/>
      <c r="W12" s="132"/>
      <c r="X12" s="132"/>
      <c r="Y12" s="132"/>
      <c r="Z12" s="132"/>
      <c r="AA12" s="132"/>
      <c r="AB12" s="132"/>
      <c r="AC12" s="115"/>
      <c r="AD12" s="34"/>
      <c r="AE12" s="47"/>
    </row>
    <row r="13" spans="1:31" ht="10.15" customHeight="1" thickBot="1" x14ac:dyDescent="0.3">
      <c r="A13" s="123"/>
      <c r="B13" s="123"/>
      <c r="C13" s="123"/>
      <c r="D13" s="123"/>
      <c r="E13" s="123"/>
      <c r="F13" s="123"/>
      <c r="G13" s="123"/>
      <c r="H13" s="123"/>
      <c r="I13" s="123"/>
      <c r="J13" s="123"/>
      <c r="K13" s="114"/>
      <c r="L13" s="2"/>
      <c r="M13" s="2"/>
      <c r="N13" s="2"/>
      <c r="O13" s="3"/>
      <c r="P13" s="123"/>
      <c r="Q13" s="123"/>
      <c r="R13" s="123"/>
      <c r="S13" s="123"/>
      <c r="T13" s="123"/>
      <c r="U13" s="123"/>
      <c r="V13" s="123"/>
      <c r="W13" s="123"/>
      <c r="X13" s="123"/>
      <c r="Y13" s="123"/>
      <c r="Z13" s="114"/>
      <c r="AA13" s="2"/>
      <c r="AB13" s="2"/>
      <c r="AC13" s="2"/>
      <c r="AD13" s="3"/>
      <c r="AE13" s="47"/>
    </row>
    <row r="14" spans="1:31" ht="43.15" customHeight="1" thickTop="1" x14ac:dyDescent="0.25">
      <c r="A14" s="75" t="s">
        <v>1</v>
      </c>
      <c r="B14" s="160"/>
      <c r="C14" s="161"/>
      <c r="D14" s="161"/>
      <c r="E14" s="161"/>
      <c r="F14" s="161"/>
      <c r="G14" s="161"/>
      <c r="H14" s="161"/>
      <c r="I14" s="161"/>
      <c r="J14" s="76" t="s">
        <v>14</v>
      </c>
      <c r="K14" s="77"/>
      <c r="L14" s="121" t="s">
        <v>25</v>
      </c>
      <c r="M14" s="122"/>
      <c r="N14" s="119" t="s">
        <v>26</v>
      </c>
      <c r="O14" s="3"/>
      <c r="P14" s="75" t="s">
        <v>1</v>
      </c>
      <c r="Q14" s="162">
        <f>B14</f>
        <v>0</v>
      </c>
      <c r="R14" s="163"/>
      <c r="S14" s="163"/>
      <c r="T14" s="163"/>
      <c r="U14" s="163"/>
      <c r="V14" s="163"/>
      <c r="W14" s="163"/>
      <c r="X14" s="163"/>
      <c r="Y14" s="76" t="s">
        <v>14</v>
      </c>
      <c r="Z14" s="97" t="str">
        <f>IF(K14=0,"",K14)</f>
        <v/>
      </c>
      <c r="AA14" s="164" t="s">
        <v>25</v>
      </c>
      <c r="AB14" s="165"/>
      <c r="AC14" s="119" t="s">
        <v>26</v>
      </c>
      <c r="AD14" s="3"/>
      <c r="AE14" s="47"/>
    </row>
    <row r="15" spans="1:31" ht="43.5" thickBot="1" x14ac:dyDescent="0.35">
      <c r="A15" s="78" t="s">
        <v>2</v>
      </c>
      <c r="B15" s="12" t="s">
        <v>3</v>
      </c>
      <c r="C15" s="13" t="s">
        <v>4</v>
      </c>
      <c r="D15" s="50" t="s">
        <v>11</v>
      </c>
      <c r="E15" s="49" t="s">
        <v>5</v>
      </c>
      <c r="F15" s="17" t="s">
        <v>6</v>
      </c>
      <c r="G15" s="17" t="s">
        <v>15</v>
      </c>
      <c r="H15" s="17" t="s">
        <v>16</v>
      </c>
      <c r="I15" s="17" t="s">
        <v>17</v>
      </c>
      <c r="J15" s="17" t="s">
        <v>7</v>
      </c>
      <c r="K15" s="19" t="s">
        <v>13</v>
      </c>
      <c r="L15" s="79" t="s">
        <v>53</v>
      </c>
      <c r="M15" s="79" t="s">
        <v>54</v>
      </c>
      <c r="N15" s="120"/>
      <c r="O15" s="3"/>
      <c r="P15" s="78" t="s">
        <v>2</v>
      </c>
      <c r="Q15" s="12" t="s">
        <v>3</v>
      </c>
      <c r="R15" s="13" t="s">
        <v>4</v>
      </c>
      <c r="S15" s="51" t="s">
        <v>11</v>
      </c>
      <c r="T15" s="49" t="s">
        <v>5</v>
      </c>
      <c r="U15" s="17" t="s">
        <v>6</v>
      </c>
      <c r="V15" s="17" t="s">
        <v>15</v>
      </c>
      <c r="W15" s="17" t="s">
        <v>16</v>
      </c>
      <c r="X15" s="17" t="s">
        <v>17</v>
      </c>
      <c r="Y15" s="17" t="s">
        <v>7</v>
      </c>
      <c r="Z15" s="19" t="s">
        <v>13</v>
      </c>
      <c r="AA15" s="79" t="s">
        <v>53</v>
      </c>
      <c r="AB15" s="79" t="s">
        <v>54</v>
      </c>
      <c r="AC15" s="120"/>
      <c r="AD15" s="3"/>
      <c r="AE15" s="47"/>
    </row>
    <row r="16" spans="1:31" ht="14.25" x14ac:dyDescent="0.3">
      <c r="A16" s="80" t="str">
        <f>"Jan. "&amp;$K$14</f>
        <v xml:space="preserve">Jan. </v>
      </c>
      <c r="B16" s="81"/>
      <c r="C16" s="81"/>
      <c r="D16" s="82">
        <f>IF($M$8="Vertragsbeschäftigung auf Stundenbasis",C16+M16*$N$41,SUM(B16:C16))</f>
        <v>0</v>
      </c>
      <c r="E16" s="83"/>
      <c r="F16" s="81"/>
      <c r="G16" s="81"/>
      <c r="H16" s="81"/>
      <c r="I16" s="81"/>
      <c r="J16" s="81"/>
      <c r="K16" s="29">
        <f>SUM(E16:J16)</f>
        <v>0</v>
      </c>
      <c r="L16" s="84"/>
      <c r="M16" s="85"/>
      <c r="N16" s="32">
        <f>IF(L16=0,0,(D16+K16)/L16)</f>
        <v>0</v>
      </c>
      <c r="O16" s="3"/>
      <c r="P16" s="80" t="str">
        <f>"Jan. "&amp;$Z$14</f>
        <v xml:space="preserve">Jan. </v>
      </c>
      <c r="Q16" s="98">
        <f>B16</f>
        <v>0</v>
      </c>
      <c r="R16" s="98">
        <f>C16</f>
        <v>0</v>
      </c>
      <c r="S16" s="82">
        <f>IF($AB$8="Vertragsbeschäftigung auf Stundenbasis",R16+AB16*$AC$41,SUM(Q16:R16))</f>
        <v>0</v>
      </c>
      <c r="T16" s="99">
        <f t="shared" ref="T16:T27" si="0">S16*$T$29</f>
        <v>0</v>
      </c>
      <c r="U16" s="99">
        <f t="shared" ref="U16:U27" si="1">S16*$U$29</f>
        <v>0</v>
      </c>
      <c r="V16" s="99">
        <f>IF(AB8="Vertragsbeschäftigung auf Stundenbasis",IF((AB16*$AC$41)&lt;$R$29,AB16*$AC$41*$V$29,$R$29*$V$29),IF(Q16&lt;$R$29,Q16*$V$29,$R$29*$V$29))</f>
        <v>0</v>
      </c>
      <c r="W16" s="100">
        <f t="shared" ref="W16" si="2">H16</f>
        <v>0</v>
      </c>
      <c r="X16" s="99">
        <f t="shared" ref="X16:X27" si="3">S16*$X$29</f>
        <v>0</v>
      </c>
      <c r="Y16" s="99">
        <f t="shared" ref="Y16:Y27" si="4">S16*$Y$29</f>
        <v>0</v>
      </c>
      <c r="Z16" s="29">
        <f>SUM(T16:Y16)</f>
        <v>0</v>
      </c>
      <c r="AA16" s="106">
        <f>L16</f>
        <v>0</v>
      </c>
      <c r="AB16" s="106">
        <f>M16</f>
        <v>0</v>
      </c>
      <c r="AC16" s="32">
        <f>IF(AA16=0,0,(S16+Z16)/AA16)</f>
        <v>0</v>
      </c>
      <c r="AD16" s="3"/>
      <c r="AE16" s="47"/>
    </row>
    <row r="17" spans="1:31" ht="14.25" x14ac:dyDescent="0.3">
      <c r="A17" s="86" t="str">
        <f>"Feb. "&amp;$K$14</f>
        <v xml:space="preserve">Feb. </v>
      </c>
      <c r="B17" s="81"/>
      <c r="C17" s="81"/>
      <c r="D17" s="87">
        <f t="shared" ref="D17:D27" si="5">IF($M$8="Vertragsbeschäftigung auf Stundenbasis",C17+M17*$N$41,SUM(B17:C17))</f>
        <v>0</v>
      </c>
      <c r="E17" s="83"/>
      <c r="F17" s="81"/>
      <c r="G17" s="81"/>
      <c r="H17" s="81"/>
      <c r="I17" s="81"/>
      <c r="J17" s="81"/>
      <c r="K17" s="30">
        <f t="shared" ref="K17:K27" si="6">SUM(E17:J17)</f>
        <v>0</v>
      </c>
      <c r="L17" s="84"/>
      <c r="M17" s="85"/>
      <c r="N17" s="33">
        <f t="shared" ref="N17:N27" si="7">IF(L17=0,0,(D17+K17)/L17)</f>
        <v>0</v>
      </c>
      <c r="O17" s="3"/>
      <c r="P17" s="86" t="str">
        <f>"Feb. "&amp;$Z$14</f>
        <v xml:space="preserve">Feb. </v>
      </c>
      <c r="Q17" s="98">
        <f t="shared" ref="Q17:Q27" si="8">B17</f>
        <v>0</v>
      </c>
      <c r="R17" s="98">
        <f t="shared" ref="R17:R27" si="9">C17</f>
        <v>0</v>
      </c>
      <c r="S17" s="87">
        <f t="shared" ref="S17:S27" si="10">IF($AB$8="Vertragsbeschäftigung auf Stundenbasis",R17+AB17*$AC$41,SUM(Q17:R17))</f>
        <v>0</v>
      </c>
      <c r="T17" s="99">
        <f t="shared" si="0"/>
        <v>0</v>
      </c>
      <c r="U17" s="99">
        <f t="shared" si="1"/>
        <v>0</v>
      </c>
      <c r="V17" s="99">
        <f>IF(AB8="Vertragsbeschäftigung auf Stundenbasis",IF((AB17*$AC$41)&lt;$R$29,AB17*$AC$41*$V$29,$R$29*$V$29),IF(Q17&lt;$R$29,Q17*$V$29,$R$29*$V$29))</f>
        <v>0</v>
      </c>
      <c r="W17" s="100">
        <f t="shared" ref="W17:W27" si="11">H17</f>
        <v>0</v>
      </c>
      <c r="X17" s="99">
        <f t="shared" si="3"/>
        <v>0</v>
      </c>
      <c r="Y17" s="99">
        <f t="shared" si="4"/>
        <v>0</v>
      </c>
      <c r="Z17" s="30">
        <f t="shared" ref="Z17:Z27" si="12">SUM(T17:Y17)</f>
        <v>0</v>
      </c>
      <c r="AA17" s="106">
        <f t="shared" ref="AA17:AA27" si="13">L17</f>
        <v>0</v>
      </c>
      <c r="AB17" s="106">
        <f t="shared" ref="AB17:AB27" si="14">M17</f>
        <v>0</v>
      </c>
      <c r="AC17" s="33">
        <f t="shared" ref="AC17:AC27" si="15">IF(AA17=0,0,(S17+Z17)/AA17)</f>
        <v>0</v>
      </c>
      <c r="AD17" s="3"/>
      <c r="AE17" s="47"/>
    </row>
    <row r="18" spans="1:31" ht="14.25" x14ac:dyDescent="0.3">
      <c r="A18" s="86" t="str">
        <f>"März "&amp;$K$14</f>
        <v xml:space="preserve">März </v>
      </c>
      <c r="B18" s="81"/>
      <c r="C18" s="81"/>
      <c r="D18" s="87">
        <f t="shared" si="5"/>
        <v>0</v>
      </c>
      <c r="E18" s="83"/>
      <c r="F18" s="81"/>
      <c r="G18" s="81"/>
      <c r="H18" s="81"/>
      <c r="I18" s="81"/>
      <c r="J18" s="81"/>
      <c r="K18" s="30">
        <f t="shared" si="6"/>
        <v>0</v>
      </c>
      <c r="L18" s="84"/>
      <c r="M18" s="85"/>
      <c r="N18" s="33">
        <f t="shared" si="7"/>
        <v>0</v>
      </c>
      <c r="O18" s="3"/>
      <c r="P18" s="86" t="str">
        <f>"März "&amp;$Z$14</f>
        <v xml:space="preserve">März </v>
      </c>
      <c r="Q18" s="98">
        <f t="shared" si="8"/>
        <v>0</v>
      </c>
      <c r="R18" s="98">
        <f t="shared" si="9"/>
        <v>0</v>
      </c>
      <c r="S18" s="87">
        <f t="shared" si="10"/>
        <v>0</v>
      </c>
      <c r="T18" s="99">
        <f t="shared" si="0"/>
        <v>0</v>
      </c>
      <c r="U18" s="99">
        <f t="shared" si="1"/>
        <v>0</v>
      </c>
      <c r="V18" s="99">
        <f>IF(AB8="Vertragsbeschäftigung auf Stundenbasis",IF((AB18*$AC$41)&lt;$R$29,AB18*$AC$41*$V$29,$R$29*$V$29),IF(Q18&lt;$R$29,Q18*$V$29,$R$29*$V$29))</f>
        <v>0</v>
      </c>
      <c r="W18" s="100">
        <f t="shared" si="11"/>
        <v>0</v>
      </c>
      <c r="X18" s="99">
        <f t="shared" si="3"/>
        <v>0</v>
      </c>
      <c r="Y18" s="99">
        <f t="shared" si="4"/>
        <v>0</v>
      </c>
      <c r="Z18" s="30">
        <f t="shared" si="12"/>
        <v>0</v>
      </c>
      <c r="AA18" s="106">
        <f t="shared" si="13"/>
        <v>0</v>
      </c>
      <c r="AB18" s="106">
        <f t="shared" si="14"/>
        <v>0</v>
      </c>
      <c r="AC18" s="33">
        <f t="shared" si="15"/>
        <v>0</v>
      </c>
      <c r="AD18" s="3"/>
      <c r="AE18" s="47"/>
    </row>
    <row r="19" spans="1:31" ht="14.25" x14ac:dyDescent="0.3">
      <c r="A19" s="86" t="str">
        <f>"Apr. "&amp;$K$14</f>
        <v xml:space="preserve">Apr. </v>
      </c>
      <c r="B19" s="81"/>
      <c r="C19" s="81"/>
      <c r="D19" s="87">
        <f t="shared" si="5"/>
        <v>0</v>
      </c>
      <c r="E19" s="83"/>
      <c r="F19" s="81"/>
      <c r="G19" s="81"/>
      <c r="H19" s="81"/>
      <c r="I19" s="81"/>
      <c r="J19" s="81"/>
      <c r="K19" s="30">
        <f t="shared" si="6"/>
        <v>0</v>
      </c>
      <c r="L19" s="84"/>
      <c r="M19" s="85"/>
      <c r="N19" s="33">
        <f t="shared" si="7"/>
        <v>0</v>
      </c>
      <c r="O19" s="3"/>
      <c r="P19" s="86" t="str">
        <f>"Apr. "&amp;$Z$14</f>
        <v xml:space="preserve">Apr. </v>
      </c>
      <c r="Q19" s="98">
        <f t="shared" si="8"/>
        <v>0</v>
      </c>
      <c r="R19" s="98">
        <f t="shared" si="9"/>
        <v>0</v>
      </c>
      <c r="S19" s="87">
        <f t="shared" si="10"/>
        <v>0</v>
      </c>
      <c r="T19" s="99">
        <f t="shared" si="0"/>
        <v>0</v>
      </c>
      <c r="U19" s="99">
        <f t="shared" si="1"/>
        <v>0</v>
      </c>
      <c r="V19" s="99">
        <f>IF(AB8="Vertragsbeschäftigung auf Stundenbasis",IF((AB19*$AC$41)&lt;$R$29,AB19*$AC$41*$V$29,$R$29*$V$29),IF(Q19&lt;$R$29,Q19*$V$29,$R$29*$V$29))</f>
        <v>0</v>
      </c>
      <c r="W19" s="100">
        <f t="shared" si="11"/>
        <v>0</v>
      </c>
      <c r="X19" s="99">
        <f t="shared" si="3"/>
        <v>0</v>
      </c>
      <c r="Y19" s="99">
        <f t="shared" si="4"/>
        <v>0</v>
      </c>
      <c r="Z19" s="30">
        <f t="shared" si="12"/>
        <v>0</v>
      </c>
      <c r="AA19" s="106">
        <f t="shared" si="13"/>
        <v>0</v>
      </c>
      <c r="AB19" s="106">
        <f t="shared" si="14"/>
        <v>0</v>
      </c>
      <c r="AC19" s="33">
        <f t="shared" si="15"/>
        <v>0</v>
      </c>
      <c r="AD19" s="3"/>
      <c r="AE19" s="47"/>
    </row>
    <row r="20" spans="1:31" ht="14.25" x14ac:dyDescent="0.3">
      <c r="A20" s="86" t="str">
        <f>"Mai "&amp;$K$14</f>
        <v xml:space="preserve">Mai </v>
      </c>
      <c r="B20" s="81"/>
      <c r="C20" s="81"/>
      <c r="D20" s="87">
        <f t="shared" si="5"/>
        <v>0</v>
      </c>
      <c r="E20" s="83"/>
      <c r="F20" s="81"/>
      <c r="G20" s="81"/>
      <c r="H20" s="81"/>
      <c r="I20" s="81"/>
      <c r="J20" s="81"/>
      <c r="K20" s="30">
        <f t="shared" si="6"/>
        <v>0</v>
      </c>
      <c r="L20" s="84"/>
      <c r="M20" s="85"/>
      <c r="N20" s="33">
        <f t="shared" si="7"/>
        <v>0</v>
      </c>
      <c r="O20" s="3"/>
      <c r="P20" s="86" t="str">
        <f>"Mai "&amp;$Z$14</f>
        <v xml:space="preserve">Mai </v>
      </c>
      <c r="Q20" s="98">
        <f t="shared" si="8"/>
        <v>0</v>
      </c>
      <c r="R20" s="98">
        <f t="shared" si="9"/>
        <v>0</v>
      </c>
      <c r="S20" s="87">
        <f t="shared" si="10"/>
        <v>0</v>
      </c>
      <c r="T20" s="99">
        <f t="shared" si="0"/>
        <v>0</v>
      </c>
      <c r="U20" s="99">
        <f t="shared" si="1"/>
        <v>0</v>
      </c>
      <c r="V20" s="99">
        <f>IF(AB8="Vertragsbeschäftigung auf Stundenbasis",IF((AB20*$AC$41)&lt;$R$29,AB20*$AC$41*$V$29,$R$29*$V$29),IF(Q20&lt;$R$29,Q20*$V$29,$R$29*$V$29))</f>
        <v>0</v>
      </c>
      <c r="W20" s="100">
        <f t="shared" si="11"/>
        <v>0</v>
      </c>
      <c r="X20" s="99">
        <f t="shared" si="3"/>
        <v>0</v>
      </c>
      <c r="Y20" s="99">
        <f t="shared" si="4"/>
        <v>0</v>
      </c>
      <c r="Z20" s="30">
        <f t="shared" si="12"/>
        <v>0</v>
      </c>
      <c r="AA20" s="106">
        <f t="shared" si="13"/>
        <v>0</v>
      </c>
      <c r="AB20" s="106">
        <f t="shared" si="14"/>
        <v>0</v>
      </c>
      <c r="AC20" s="33">
        <f t="shared" si="15"/>
        <v>0</v>
      </c>
      <c r="AD20" s="3"/>
      <c r="AE20" s="47"/>
    </row>
    <row r="21" spans="1:31" ht="14.25" x14ac:dyDescent="0.3">
      <c r="A21" s="86" t="str">
        <f>"Juni "&amp;$K$14</f>
        <v xml:space="preserve">Juni </v>
      </c>
      <c r="B21" s="81"/>
      <c r="C21" s="81"/>
      <c r="D21" s="87">
        <f t="shared" si="5"/>
        <v>0</v>
      </c>
      <c r="E21" s="83"/>
      <c r="F21" s="81"/>
      <c r="G21" s="81"/>
      <c r="H21" s="81"/>
      <c r="I21" s="81"/>
      <c r="J21" s="81"/>
      <c r="K21" s="30">
        <f t="shared" si="6"/>
        <v>0</v>
      </c>
      <c r="L21" s="84"/>
      <c r="M21" s="85"/>
      <c r="N21" s="33">
        <f t="shared" si="7"/>
        <v>0</v>
      </c>
      <c r="O21" s="3"/>
      <c r="P21" s="86" t="str">
        <f>"Juni "&amp;$Z$14</f>
        <v xml:space="preserve">Juni </v>
      </c>
      <c r="Q21" s="98">
        <f t="shared" si="8"/>
        <v>0</v>
      </c>
      <c r="R21" s="98">
        <f t="shared" si="9"/>
        <v>0</v>
      </c>
      <c r="S21" s="87">
        <f t="shared" si="10"/>
        <v>0</v>
      </c>
      <c r="T21" s="99">
        <f t="shared" si="0"/>
        <v>0</v>
      </c>
      <c r="U21" s="99">
        <f t="shared" si="1"/>
        <v>0</v>
      </c>
      <c r="V21" s="99">
        <f>IF(AB8="Vertragsbeschäftigung auf Stundenbasis",IF((AB21*$AC$41)&lt;$R$29,AB21*$AC$41*$V$29,$R$29*$V$29),IF(Q21&lt;$R$29,Q21*$V$29,$R$29*$V$29))</f>
        <v>0</v>
      </c>
      <c r="W21" s="100">
        <f t="shared" si="11"/>
        <v>0</v>
      </c>
      <c r="X21" s="99">
        <f t="shared" si="3"/>
        <v>0</v>
      </c>
      <c r="Y21" s="99">
        <f t="shared" si="4"/>
        <v>0</v>
      </c>
      <c r="Z21" s="30">
        <f t="shared" si="12"/>
        <v>0</v>
      </c>
      <c r="AA21" s="106">
        <f t="shared" si="13"/>
        <v>0</v>
      </c>
      <c r="AB21" s="106">
        <f t="shared" si="14"/>
        <v>0</v>
      </c>
      <c r="AC21" s="33">
        <f t="shared" si="15"/>
        <v>0</v>
      </c>
      <c r="AD21" s="3"/>
      <c r="AE21" s="47"/>
    </row>
    <row r="22" spans="1:31" ht="13.15" customHeight="1" x14ac:dyDescent="0.3">
      <c r="A22" s="86" t="str">
        <f>"Juli "&amp;$K$14</f>
        <v xml:space="preserve">Juli </v>
      </c>
      <c r="B22" s="81"/>
      <c r="C22" s="81"/>
      <c r="D22" s="87">
        <f t="shared" si="5"/>
        <v>0</v>
      </c>
      <c r="E22" s="83"/>
      <c r="F22" s="81"/>
      <c r="G22" s="81"/>
      <c r="H22" s="81"/>
      <c r="I22" s="81"/>
      <c r="J22" s="81"/>
      <c r="K22" s="30">
        <f t="shared" si="6"/>
        <v>0</v>
      </c>
      <c r="L22" s="84"/>
      <c r="M22" s="85"/>
      <c r="N22" s="33">
        <f t="shared" si="7"/>
        <v>0</v>
      </c>
      <c r="O22" s="3"/>
      <c r="P22" s="86" t="str">
        <f>"Juli "&amp;$Z$14</f>
        <v xml:space="preserve">Juli </v>
      </c>
      <c r="Q22" s="98">
        <f t="shared" si="8"/>
        <v>0</v>
      </c>
      <c r="R22" s="98">
        <f t="shared" si="9"/>
        <v>0</v>
      </c>
      <c r="S22" s="87">
        <f t="shared" si="10"/>
        <v>0</v>
      </c>
      <c r="T22" s="99">
        <f t="shared" si="0"/>
        <v>0</v>
      </c>
      <c r="U22" s="99">
        <f t="shared" si="1"/>
        <v>0</v>
      </c>
      <c r="V22" s="99">
        <f>IF(AB8="Vertragsbeschäftigung auf Stundenbasis",IF((AB22*$AC$41)&lt;$R$29,AB22*$AC$41*$V$29,$R$29*$V$29),IF(Q22&lt;$R$29,Q22*$V$29,$R$29*$V$29))</f>
        <v>0</v>
      </c>
      <c r="W22" s="100">
        <f t="shared" si="11"/>
        <v>0</v>
      </c>
      <c r="X22" s="99">
        <f t="shared" si="3"/>
        <v>0</v>
      </c>
      <c r="Y22" s="99">
        <f t="shared" si="4"/>
        <v>0</v>
      </c>
      <c r="Z22" s="30">
        <f t="shared" si="12"/>
        <v>0</v>
      </c>
      <c r="AA22" s="106">
        <f t="shared" si="13"/>
        <v>0</v>
      </c>
      <c r="AB22" s="106">
        <f t="shared" si="14"/>
        <v>0</v>
      </c>
      <c r="AC22" s="33">
        <f t="shared" si="15"/>
        <v>0</v>
      </c>
      <c r="AD22" s="3"/>
      <c r="AE22" s="47"/>
    </row>
    <row r="23" spans="1:31" ht="14.25" x14ac:dyDescent="0.3">
      <c r="A23" s="86" t="str">
        <f>"Aug. "&amp;$K$14</f>
        <v xml:space="preserve">Aug. </v>
      </c>
      <c r="B23" s="81"/>
      <c r="C23" s="81"/>
      <c r="D23" s="87">
        <f t="shared" si="5"/>
        <v>0</v>
      </c>
      <c r="E23" s="83"/>
      <c r="F23" s="81"/>
      <c r="G23" s="81"/>
      <c r="H23" s="81"/>
      <c r="I23" s="81"/>
      <c r="J23" s="81"/>
      <c r="K23" s="30">
        <f t="shared" si="6"/>
        <v>0</v>
      </c>
      <c r="L23" s="84"/>
      <c r="M23" s="85"/>
      <c r="N23" s="33">
        <f t="shared" si="7"/>
        <v>0</v>
      </c>
      <c r="O23" s="3"/>
      <c r="P23" s="86" t="str">
        <f>"Aug. "&amp;$Z$14</f>
        <v xml:space="preserve">Aug. </v>
      </c>
      <c r="Q23" s="98">
        <f t="shared" si="8"/>
        <v>0</v>
      </c>
      <c r="R23" s="98">
        <f t="shared" si="9"/>
        <v>0</v>
      </c>
      <c r="S23" s="87">
        <f t="shared" si="10"/>
        <v>0</v>
      </c>
      <c r="T23" s="99">
        <f t="shared" si="0"/>
        <v>0</v>
      </c>
      <c r="U23" s="99">
        <f t="shared" si="1"/>
        <v>0</v>
      </c>
      <c r="V23" s="99">
        <f>IF(AB8="Vertragsbeschäftigung auf Stundenbasis",IF((AB23*$AC$41)&lt;$R$29,AB23*$AC$41*$V$29,$R$29*$V$29),IF(Q23&lt;$R$29,Q23*$V$29,$R$29*$V$29))</f>
        <v>0</v>
      </c>
      <c r="W23" s="100">
        <f t="shared" si="11"/>
        <v>0</v>
      </c>
      <c r="X23" s="99">
        <f t="shared" si="3"/>
        <v>0</v>
      </c>
      <c r="Y23" s="99">
        <f t="shared" si="4"/>
        <v>0</v>
      </c>
      <c r="Z23" s="30">
        <f t="shared" si="12"/>
        <v>0</v>
      </c>
      <c r="AA23" s="106">
        <f t="shared" si="13"/>
        <v>0</v>
      </c>
      <c r="AB23" s="106">
        <f t="shared" si="14"/>
        <v>0</v>
      </c>
      <c r="AC23" s="33">
        <f t="shared" si="15"/>
        <v>0</v>
      </c>
      <c r="AD23" s="3"/>
      <c r="AE23" s="47"/>
    </row>
    <row r="24" spans="1:31" ht="14.25" x14ac:dyDescent="0.3">
      <c r="A24" s="86" t="str">
        <f>"Sep. "&amp;$K$14</f>
        <v xml:space="preserve">Sep. </v>
      </c>
      <c r="B24" s="81"/>
      <c r="C24" s="81"/>
      <c r="D24" s="87">
        <f t="shared" si="5"/>
        <v>0</v>
      </c>
      <c r="E24" s="83"/>
      <c r="F24" s="81"/>
      <c r="G24" s="81"/>
      <c r="H24" s="81"/>
      <c r="I24" s="81"/>
      <c r="J24" s="81"/>
      <c r="K24" s="30">
        <f t="shared" si="6"/>
        <v>0</v>
      </c>
      <c r="L24" s="84"/>
      <c r="M24" s="85"/>
      <c r="N24" s="33">
        <f t="shared" si="7"/>
        <v>0</v>
      </c>
      <c r="O24" s="3"/>
      <c r="P24" s="86" t="str">
        <f>"Sep. "&amp;$Z$14</f>
        <v xml:space="preserve">Sep. </v>
      </c>
      <c r="Q24" s="98">
        <f t="shared" si="8"/>
        <v>0</v>
      </c>
      <c r="R24" s="98">
        <f t="shared" si="9"/>
        <v>0</v>
      </c>
      <c r="S24" s="87">
        <f t="shared" si="10"/>
        <v>0</v>
      </c>
      <c r="T24" s="99">
        <f t="shared" si="0"/>
        <v>0</v>
      </c>
      <c r="U24" s="99">
        <f t="shared" si="1"/>
        <v>0</v>
      </c>
      <c r="V24" s="99">
        <f>IF(AB8="Vertragsbeschäftigung auf Stundenbasis",IF((AB24*$AC$41)&lt;$R$29,AB24*$AC$41*$V$29,$R$29*$V$29),IF(Q24&lt;$R$29,Q24*$V$29,$R$29*$V$29))</f>
        <v>0</v>
      </c>
      <c r="W24" s="100">
        <f t="shared" si="11"/>
        <v>0</v>
      </c>
      <c r="X24" s="99">
        <f t="shared" si="3"/>
        <v>0</v>
      </c>
      <c r="Y24" s="99">
        <f t="shared" si="4"/>
        <v>0</v>
      </c>
      <c r="Z24" s="30">
        <f t="shared" si="12"/>
        <v>0</v>
      </c>
      <c r="AA24" s="106">
        <f t="shared" si="13"/>
        <v>0</v>
      </c>
      <c r="AB24" s="106">
        <f t="shared" si="14"/>
        <v>0</v>
      </c>
      <c r="AC24" s="33">
        <f t="shared" si="15"/>
        <v>0</v>
      </c>
      <c r="AD24" s="3"/>
      <c r="AE24" s="47"/>
    </row>
    <row r="25" spans="1:31" ht="14.25" x14ac:dyDescent="0.3">
      <c r="A25" s="86" t="str">
        <f>"Okt. "&amp;$K$14</f>
        <v xml:space="preserve">Okt. </v>
      </c>
      <c r="B25" s="81"/>
      <c r="C25" s="81"/>
      <c r="D25" s="87">
        <f t="shared" si="5"/>
        <v>0</v>
      </c>
      <c r="E25" s="83"/>
      <c r="F25" s="81"/>
      <c r="G25" s="81"/>
      <c r="H25" s="81"/>
      <c r="I25" s="81"/>
      <c r="J25" s="81"/>
      <c r="K25" s="30">
        <f t="shared" si="6"/>
        <v>0</v>
      </c>
      <c r="L25" s="84"/>
      <c r="M25" s="85"/>
      <c r="N25" s="33">
        <f t="shared" si="7"/>
        <v>0</v>
      </c>
      <c r="O25" s="3"/>
      <c r="P25" s="86" t="str">
        <f>"Okt. "&amp;$Z$14</f>
        <v xml:space="preserve">Okt. </v>
      </c>
      <c r="Q25" s="98">
        <f t="shared" si="8"/>
        <v>0</v>
      </c>
      <c r="R25" s="98">
        <f t="shared" si="9"/>
        <v>0</v>
      </c>
      <c r="S25" s="87">
        <f t="shared" si="10"/>
        <v>0</v>
      </c>
      <c r="T25" s="99">
        <f t="shared" si="0"/>
        <v>0</v>
      </c>
      <c r="U25" s="99">
        <f t="shared" si="1"/>
        <v>0</v>
      </c>
      <c r="V25" s="99">
        <f>IF(AB8="Vertragsbeschäftigung auf Stundenbasis",IF((AB25*$AC$41)&lt;$R$29,AB25*$AC$41*$V$29,$R$29*$V$29),IF(Q25&lt;$R$29,Q25*$V$29,$R$29*$V$29))</f>
        <v>0</v>
      </c>
      <c r="W25" s="100">
        <f t="shared" si="11"/>
        <v>0</v>
      </c>
      <c r="X25" s="99">
        <f t="shared" si="3"/>
        <v>0</v>
      </c>
      <c r="Y25" s="99">
        <f t="shared" si="4"/>
        <v>0</v>
      </c>
      <c r="Z25" s="30">
        <f t="shared" si="12"/>
        <v>0</v>
      </c>
      <c r="AA25" s="106">
        <f t="shared" si="13"/>
        <v>0</v>
      </c>
      <c r="AB25" s="106">
        <f t="shared" si="14"/>
        <v>0</v>
      </c>
      <c r="AC25" s="33">
        <f t="shared" si="15"/>
        <v>0</v>
      </c>
      <c r="AD25" s="3"/>
      <c r="AE25" s="47"/>
    </row>
    <row r="26" spans="1:31" ht="14.25" x14ac:dyDescent="0.3">
      <c r="A26" s="86" t="str">
        <f>"Nov. "&amp;$K$14</f>
        <v xml:space="preserve">Nov. </v>
      </c>
      <c r="B26" s="81"/>
      <c r="C26" s="81"/>
      <c r="D26" s="87">
        <f t="shared" si="5"/>
        <v>0</v>
      </c>
      <c r="E26" s="83"/>
      <c r="F26" s="81"/>
      <c r="G26" s="81"/>
      <c r="H26" s="81"/>
      <c r="I26" s="81"/>
      <c r="J26" s="81"/>
      <c r="K26" s="30">
        <f t="shared" si="6"/>
        <v>0</v>
      </c>
      <c r="L26" s="84"/>
      <c r="M26" s="85"/>
      <c r="N26" s="33">
        <f t="shared" si="7"/>
        <v>0</v>
      </c>
      <c r="O26" s="3"/>
      <c r="P26" s="86" t="str">
        <f>"Nov. "&amp;$Z$14</f>
        <v xml:space="preserve">Nov. </v>
      </c>
      <c r="Q26" s="98">
        <f t="shared" si="8"/>
        <v>0</v>
      </c>
      <c r="R26" s="98">
        <f t="shared" si="9"/>
        <v>0</v>
      </c>
      <c r="S26" s="87">
        <f t="shared" si="10"/>
        <v>0</v>
      </c>
      <c r="T26" s="99">
        <f t="shared" si="0"/>
        <v>0</v>
      </c>
      <c r="U26" s="99">
        <f t="shared" si="1"/>
        <v>0</v>
      </c>
      <c r="V26" s="99">
        <f>IF(AB8="Vertragsbeschäftigung auf Stundenbasis",IF((AB26*$AC$41)&lt;$R$29,AB26*$AC$41*$V$29,$R$29*$V$29),IF(Q26&lt;$R$29,Q26*$V$29,$R$29*$V$29))</f>
        <v>0</v>
      </c>
      <c r="W26" s="100">
        <f t="shared" si="11"/>
        <v>0</v>
      </c>
      <c r="X26" s="99">
        <f t="shared" si="3"/>
        <v>0</v>
      </c>
      <c r="Y26" s="99">
        <f t="shared" si="4"/>
        <v>0</v>
      </c>
      <c r="Z26" s="30">
        <f t="shared" si="12"/>
        <v>0</v>
      </c>
      <c r="AA26" s="106">
        <f t="shared" si="13"/>
        <v>0</v>
      </c>
      <c r="AB26" s="106">
        <f t="shared" si="14"/>
        <v>0</v>
      </c>
      <c r="AC26" s="33">
        <f t="shared" si="15"/>
        <v>0</v>
      </c>
      <c r="AD26" s="3"/>
      <c r="AE26" s="47"/>
    </row>
    <row r="27" spans="1:31" ht="15" thickBot="1" x14ac:dyDescent="0.35">
      <c r="A27" s="88" t="str">
        <f>"Dez. "&amp;$K$14</f>
        <v xml:space="preserve">Dez. </v>
      </c>
      <c r="B27" s="81"/>
      <c r="C27" s="81"/>
      <c r="D27" s="89">
        <f t="shared" si="5"/>
        <v>0</v>
      </c>
      <c r="E27" s="83"/>
      <c r="F27" s="81"/>
      <c r="G27" s="81"/>
      <c r="H27" s="81"/>
      <c r="I27" s="81"/>
      <c r="J27" s="81"/>
      <c r="K27" s="31">
        <f t="shared" si="6"/>
        <v>0</v>
      </c>
      <c r="L27" s="84"/>
      <c r="M27" s="85"/>
      <c r="N27" s="30">
        <f t="shared" si="7"/>
        <v>0</v>
      </c>
      <c r="O27" s="3"/>
      <c r="P27" s="88" t="str">
        <f>"Dez. "&amp;$Z$14</f>
        <v xml:space="preserve">Dez. </v>
      </c>
      <c r="Q27" s="98">
        <f t="shared" si="8"/>
        <v>0</v>
      </c>
      <c r="R27" s="98">
        <f t="shared" si="9"/>
        <v>0</v>
      </c>
      <c r="S27" s="89">
        <f t="shared" si="10"/>
        <v>0</v>
      </c>
      <c r="T27" s="99">
        <f t="shared" si="0"/>
        <v>0</v>
      </c>
      <c r="U27" s="99">
        <f t="shared" si="1"/>
        <v>0</v>
      </c>
      <c r="V27" s="99">
        <f>IF(AB8="Vertragsbeschäftigung auf Stundenbasis",IF((AB27*$AC$41)&lt;$R$29,AB27*$AC$41*$V$29,$R$29*$V$29),IF(Q27&lt;$R$29,Q27*$V$29,$R$29*$V$29))</f>
        <v>0</v>
      </c>
      <c r="W27" s="100">
        <f t="shared" si="11"/>
        <v>0</v>
      </c>
      <c r="X27" s="99">
        <f t="shared" si="3"/>
        <v>0</v>
      </c>
      <c r="Y27" s="99">
        <f t="shared" si="4"/>
        <v>0</v>
      </c>
      <c r="Z27" s="31">
        <f t="shared" si="12"/>
        <v>0</v>
      </c>
      <c r="AA27" s="106">
        <f t="shared" si="13"/>
        <v>0</v>
      </c>
      <c r="AB27" s="106">
        <f t="shared" si="14"/>
        <v>0</v>
      </c>
      <c r="AC27" s="30">
        <f t="shared" si="15"/>
        <v>0</v>
      </c>
      <c r="AD27" s="3"/>
      <c r="AE27" s="47"/>
    </row>
    <row r="28" spans="1:31" ht="15" thickBot="1" x14ac:dyDescent="0.3">
      <c r="A28" s="90" t="s">
        <v>12</v>
      </c>
      <c r="B28" s="91">
        <f>SUM(B16:B27)</f>
        <v>0</v>
      </c>
      <c r="C28" s="91">
        <f>SUM(C16:C27)</f>
        <v>0</v>
      </c>
      <c r="D28" s="92">
        <f>SUM(D16:D27)</f>
        <v>0</v>
      </c>
      <c r="E28" s="93">
        <f>SUM(E16:E27)</f>
        <v>0</v>
      </c>
      <c r="F28" s="91">
        <f>SUM(F16:F27)</f>
        <v>0</v>
      </c>
      <c r="G28" s="91">
        <f t="shared" ref="G28:J28" si="16">SUM(G16:G27)</f>
        <v>0</v>
      </c>
      <c r="H28" s="91">
        <f t="shared" si="16"/>
        <v>0</v>
      </c>
      <c r="I28" s="91">
        <f t="shared" si="16"/>
        <v>0</v>
      </c>
      <c r="J28" s="91">
        <f t="shared" si="16"/>
        <v>0</v>
      </c>
      <c r="K28" s="94">
        <f>SUM(K16:K27)</f>
        <v>0</v>
      </c>
      <c r="L28" s="95">
        <f>SUM(L16:L27)</f>
        <v>0</v>
      </c>
      <c r="M28" s="95">
        <f>SUM(M16:M27)</f>
        <v>0</v>
      </c>
      <c r="N28" s="96"/>
      <c r="O28" s="3"/>
      <c r="P28" s="90" t="s">
        <v>12</v>
      </c>
      <c r="Q28" s="52">
        <f>SUM(Q16:Q27)</f>
        <v>0</v>
      </c>
      <c r="R28" s="52">
        <f>SUM(R16:R27)</f>
        <v>0</v>
      </c>
      <c r="S28" s="101">
        <f>SUM(S16:S27)</f>
        <v>0</v>
      </c>
      <c r="T28" s="102">
        <f>SUM(T16:T27)</f>
        <v>0</v>
      </c>
      <c r="U28" s="52">
        <f>SUM(U16:U27)</f>
        <v>0</v>
      </c>
      <c r="V28" s="52">
        <f t="shared" ref="V28:Y28" si="17">SUM(V16:V27)</f>
        <v>0</v>
      </c>
      <c r="W28" s="52">
        <f t="shared" si="17"/>
        <v>0</v>
      </c>
      <c r="X28" s="52">
        <f t="shared" si="17"/>
        <v>0</v>
      </c>
      <c r="Y28" s="52">
        <f t="shared" si="17"/>
        <v>0</v>
      </c>
      <c r="Z28" s="103">
        <f>SUM(Z16:Z27)</f>
        <v>0</v>
      </c>
      <c r="AA28" s="107">
        <f>SUM(AA16:AA27)</f>
        <v>0</v>
      </c>
      <c r="AB28" s="107">
        <f>SUM(AB16:AB27)</f>
        <v>0</v>
      </c>
      <c r="AC28" s="105"/>
      <c r="AD28" s="3"/>
      <c r="AE28" s="47"/>
    </row>
    <row r="29" spans="1:31" ht="15" thickBot="1" x14ac:dyDescent="0.3">
      <c r="A29" s="69"/>
      <c r="B29" s="70"/>
      <c r="C29" s="70"/>
      <c r="D29" s="70"/>
      <c r="E29" s="70"/>
      <c r="F29" s="70"/>
      <c r="G29" s="70"/>
      <c r="H29" s="70"/>
      <c r="I29" s="70"/>
      <c r="J29" s="70"/>
      <c r="K29" s="44"/>
      <c r="L29" s="43"/>
      <c r="M29" s="67"/>
      <c r="N29" s="68"/>
      <c r="O29" s="3"/>
      <c r="P29" s="194" t="s">
        <v>47</v>
      </c>
      <c r="Q29" s="195"/>
      <c r="R29" s="116"/>
      <c r="S29" s="113" t="s">
        <v>48</v>
      </c>
      <c r="T29" s="117"/>
      <c r="U29" s="118"/>
      <c r="V29" s="118"/>
      <c r="W29" s="104"/>
      <c r="X29" s="118"/>
      <c r="Y29" s="118"/>
      <c r="Z29" s="105"/>
      <c r="AA29" s="45"/>
      <c r="AB29" s="53"/>
      <c r="AC29" s="54"/>
      <c r="AD29" s="3"/>
      <c r="AE29" s="47"/>
    </row>
    <row r="30" spans="1:31" x14ac:dyDescent="0.25">
      <c r="A30" s="61"/>
      <c r="B30" s="62"/>
      <c r="C30" s="62"/>
      <c r="D30" s="62"/>
      <c r="E30" s="62"/>
      <c r="F30" s="62"/>
      <c r="G30" s="62"/>
      <c r="H30" s="62"/>
      <c r="I30" s="62"/>
      <c r="J30" s="62"/>
      <c r="K30" s="63"/>
      <c r="L30" s="64"/>
      <c r="M30" s="65"/>
      <c r="N30" s="66"/>
      <c r="O30" s="3"/>
      <c r="P30" s="55"/>
      <c r="Q30" s="56"/>
      <c r="R30" s="56"/>
      <c r="S30" s="56"/>
      <c r="T30" s="56"/>
      <c r="U30" s="56"/>
      <c r="V30" s="56"/>
      <c r="W30" s="56"/>
      <c r="X30" s="56"/>
      <c r="Y30" s="56"/>
      <c r="Z30" s="57"/>
      <c r="AA30" s="58"/>
      <c r="AB30" s="59"/>
      <c r="AC30" s="60"/>
      <c r="AD30" s="3"/>
      <c r="AE30" s="47"/>
    </row>
    <row r="31" spans="1:31" ht="36" customHeight="1" x14ac:dyDescent="0.25">
      <c r="A31" s="134" t="s">
        <v>18</v>
      </c>
      <c r="B31" s="135"/>
      <c r="C31" s="135"/>
      <c r="D31" s="135"/>
      <c r="E31" s="135"/>
      <c r="F31" s="135"/>
      <c r="G31" s="135"/>
      <c r="H31" s="135"/>
      <c r="I31" s="135"/>
      <c r="J31" s="135"/>
      <c r="K31" s="136"/>
      <c r="L31" s="137" t="s">
        <v>36</v>
      </c>
      <c r="M31" s="138"/>
      <c r="N31" s="139"/>
      <c r="O31" s="3"/>
      <c r="P31" s="171" t="s">
        <v>18</v>
      </c>
      <c r="Q31" s="172"/>
      <c r="R31" s="172"/>
      <c r="S31" s="172"/>
      <c r="T31" s="172"/>
      <c r="U31" s="172"/>
      <c r="V31" s="172"/>
      <c r="W31" s="172"/>
      <c r="X31" s="172"/>
      <c r="Y31" s="172"/>
      <c r="Z31" s="173"/>
      <c r="AA31" s="174" t="s">
        <v>36</v>
      </c>
      <c r="AB31" s="175"/>
      <c r="AC31" s="176"/>
      <c r="AD31" s="3"/>
      <c r="AE31" s="47"/>
    </row>
    <row r="32" spans="1:31" ht="13.15" customHeight="1" x14ac:dyDescent="0.25">
      <c r="A32" s="152" t="s">
        <v>29</v>
      </c>
      <c r="B32" s="153"/>
      <c r="C32" s="140" t="s">
        <v>20</v>
      </c>
      <c r="D32" s="140"/>
      <c r="E32" s="140"/>
      <c r="F32" s="140"/>
      <c r="G32" s="140" t="s">
        <v>19</v>
      </c>
      <c r="H32" s="140"/>
      <c r="I32" s="140"/>
      <c r="J32" s="140"/>
      <c r="K32" s="148">
        <f>IF(M8="Vollzeitbeschäftigung",D28+K28,0)</f>
        <v>0</v>
      </c>
      <c r="L32" s="150" t="s">
        <v>29</v>
      </c>
      <c r="M32" s="140" t="s">
        <v>27</v>
      </c>
      <c r="N32" s="148">
        <f>IF(M8="Teilzeitbeschäftigung mit flexibler Stundenzahl",SUMPRODUCT(M16:M27,N16:N27),0)</f>
        <v>0</v>
      </c>
      <c r="O32" s="3"/>
      <c r="P32" s="152" t="s">
        <v>31</v>
      </c>
      <c r="Q32" s="153"/>
      <c r="R32" s="140" t="s">
        <v>20</v>
      </c>
      <c r="S32" s="140"/>
      <c r="T32" s="140"/>
      <c r="U32" s="140"/>
      <c r="V32" s="140" t="s">
        <v>19</v>
      </c>
      <c r="W32" s="140"/>
      <c r="X32" s="140"/>
      <c r="Y32" s="140"/>
      <c r="Z32" s="148">
        <f>IF(AB8="Vollzeitbeschäftigung",S28+Z28,0)</f>
        <v>0</v>
      </c>
      <c r="AA32" s="150" t="s">
        <v>31</v>
      </c>
      <c r="AB32" s="140" t="s">
        <v>27</v>
      </c>
      <c r="AC32" s="148">
        <f>IF(AB8="Teilzeitbeschäftigung mit flexibler Stundenzahl",SUMPRODUCT(AB16:AB27,AC16:AC27),0)</f>
        <v>0</v>
      </c>
      <c r="AD32" s="3"/>
      <c r="AE32" s="47"/>
    </row>
    <row r="33" spans="1:31" ht="18" customHeight="1" thickBot="1" x14ac:dyDescent="0.3">
      <c r="A33" s="154"/>
      <c r="B33" s="155"/>
      <c r="C33" s="141"/>
      <c r="D33" s="141"/>
      <c r="E33" s="141"/>
      <c r="F33" s="141"/>
      <c r="G33" s="141"/>
      <c r="H33" s="141"/>
      <c r="I33" s="141"/>
      <c r="J33" s="141"/>
      <c r="K33" s="149"/>
      <c r="L33" s="151"/>
      <c r="M33" s="141"/>
      <c r="N33" s="149"/>
      <c r="O33" s="3"/>
      <c r="P33" s="154"/>
      <c r="Q33" s="155"/>
      <c r="R33" s="141"/>
      <c r="S33" s="141"/>
      <c r="T33" s="141"/>
      <c r="U33" s="141"/>
      <c r="V33" s="141"/>
      <c r="W33" s="141"/>
      <c r="X33" s="141"/>
      <c r="Y33" s="141"/>
      <c r="Z33" s="149"/>
      <c r="AA33" s="151"/>
      <c r="AB33" s="141"/>
      <c r="AC33" s="149"/>
      <c r="AD33" s="3"/>
      <c r="AE33" s="47"/>
    </row>
    <row r="34" spans="1:31" ht="36" customHeight="1" x14ac:dyDescent="0.25">
      <c r="A34" s="145" t="s">
        <v>22</v>
      </c>
      <c r="B34" s="146"/>
      <c r="C34" s="146"/>
      <c r="D34" s="146"/>
      <c r="E34" s="146"/>
      <c r="F34" s="146"/>
      <c r="G34" s="146"/>
      <c r="H34" s="146"/>
      <c r="I34" s="146"/>
      <c r="J34" s="146"/>
      <c r="K34" s="147"/>
      <c r="L34" s="142" t="s">
        <v>45</v>
      </c>
      <c r="M34" s="143"/>
      <c r="N34" s="144"/>
      <c r="O34" s="3"/>
      <c r="P34" s="196" t="s">
        <v>22</v>
      </c>
      <c r="Q34" s="197"/>
      <c r="R34" s="197"/>
      <c r="S34" s="197"/>
      <c r="T34" s="197"/>
      <c r="U34" s="197"/>
      <c r="V34" s="197"/>
      <c r="W34" s="197"/>
      <c r="X34" s="197"/>
      <c r="Y34" s="197"/>
      <c r="Z34" s="198"/>
      <c r="AA34" s="177" t="s">
        <v>45</v>
      </c>
      <c r="AB34" s="178"/>
      <c r="AC34" s="179"/>
      <c r="AD34" s="3"/>
      <c r="AE34" s="47"/>
    </row>
    <row r="35" spans="1:31" ht="15" customHeight="1" x14ac:dyDescent="0.25">
      <c r="A35" s="152" t="s">
        <v>29</v>
      </c>
      <c r="B35" s="153"/>
      <c r="C35" s="140" t="s">
        <v>21</v>
      </c>
      <c r="D35" s="140"/>
      <c r="E35" s="140"/>
      <c r="F35" s="140"/>
      <c r="G35" s="140"/>
      <c r="H35" s="140"/>
      <c r="I35" s="140"/>
      <c r="J35" s="140"/>
      <c r="K35" s="148">
        <f>IF(M8="Teilzeitbeschäftigung mit festem Prozentanteil",(D28+K28)*N40,0)</f>
        <v>0</v>
      </c>
      <c r="L35" s="180" t="s">
        <v>29</v>
      </c>
      <c r="M35" s="182" t="s">
        <v>55</v>
      </c>
      <c r="N35" s="148">
        <f>IF(M8="Vertragsbeschäftigung auf Stundenbasis",M28*N41+C28+K28,0)</f>
        <v>0</v>
      </c>
      <c r="O35" s="3"/>
      <c r="P35" s="152" t="s">
        <v>31</v>
      </c>
      <c r="Q35" s="153"/>
      <c r="R35" s="140" t="s">
        <v>21</v>
      </c>
      <c r="S35" s="140"/>
      <c r="T35" s="140"/>
      <c r="U35" s="140"/>
      <c r="V35" s="140"/>
      <c r="W35" s="140"/>
      <c r="X35" s="140"/>
      <c r="Y35" s="140"/>
      <c r="Z35" s="148">
        <f>IF(AB8="Teilzeitbeschäftigung mit festem Prozentanteil",(S28+Z28)*AC40,0)</f>
        <v>0</v>
      </c>
      <c r="AA35" s="180" t="s">
        <v>31</v>
      </c>
      <c r="AB35" s="182" t="s">
        <v>55</v>
      </c>
      <c r="AC35" s="148">
        <f>IF(AB8="Vertragsbeschäftigung auf Stundenbasis",AB28*AC41+R28+Z28,0)</f>
        <v>0</v>
      </c>
      <c r="AD35" s="3"/>
      <c r="AE35" s="47"/>
    </row>
    <row r="36" spans="1:31" ht="18" customHeight="1" thickBot="1" x14ac:dyDescent="0.3">
      <c r="A36" s="154"/>
      <c r="B36" s="155"/>
      <c r="C36" s="141"/>
      <c r="D36" s="141"/>
      <c r="E36" s="141"/>
      <c r="F36" s="141"/>
      <c r="G36" s="141"/>
      <c r="H36" s="141"/>
      <c r="I36" s="141"/>
      <c r="J36" s="141"/>
      <c r="K36" s="149"/>
      <c r="L36" s="181"/>
      <c r="M36" s="141"/>
      <c r="N36" s="149"/>
      <c r="O36" s="3"/>
      <c r="P36" s="154"/>
      <c r="Q36" s="155"/>
      <c r="R36" s="141"/>
      <c r="S36" s="141"/>
      <c r="T36" s="141"/>
      <c r="U36" s="141"/>
      <c r="V36" s="141"/>
      <c r="W36" s="141"/>
      <c r="X36" s="141"/>
      <c r="Y36" s="141"/>
      <c r="Z36" s="149"/>
      <c r="AA36" s="181"/>
      <c r="AB36" s="141"/>
      <c r="AC36" s="149"/>
      <c r="AD36" s="3"/>
      <c r="AE36" s="47"/>
    </row>
    <row r="37" spans="1:31" ht="14.45" customHeight="1" thickBot="1" x14ac:dyDescent="0.3">
      <c r="A37" s="37"/>
      <c r="B37" s="2"/>
      <c r="C37" s="2"/>
      <c r="D37" s="2"/>
      <c r="E37" s="2"/>
      <c r="F37" s="2"/>
      <c r="G37" s="2"/>
      <c r="H37" s="2"/>
      <c r="I37" s="2"/>
      <c r="J37" s="2"/>
      <c r="K37" s="2"/>
      <c r="L37" s="18"/>
      <c r="M37" s="38"/>
      <c r="N37" s="39"/>
      <c r="O37" s="35"/>
      <c r="P37" s="48"/>
      <c r="Q37" s="2"/>
      <c r="R37" s="2"/>
      <c r="S37" s="2"/>
      <c r="T37" s="2"/>
      <c r="U37" s="2"/>
      <c r="V37" s="2"/>
      <c r="W37" s="2"/>
      <c r="X37" s="2"/>
      <c r="Y37" s="2"/>
      <c r="Z37" s="2"/>
      <c r="AA37" s="18"/>
      <c r="AB37" s="14"/>
      <c r="AC37" s="14"/>
      <c r="AD37" s="35"/>
      <c r="AE37" s="47"/>
    </row>
    <row r="38" spans="1:31" ht="15" customHeight="1" x14ac:dyDescent="0.25">
      <c r="A38" s="185" t="s">
        <v>32</v>
      </c>
      <c r="B38" s="186"/>
      <c r="C38" s="186"/>
      <c r="D38" s="186"/>
      <c r="E38" s="186"/>
      <c r="F38" s="186"/>
      <c r="G38" s="186"/>
      <c r="H38" s="186"/>
      <c r="I38" s="186"/>
      <c r="J38" s="186"/>
      <c r="K38" s="191">
        <f>MAX(K35,N32,N35,K32)</f>
        <v>0</v>
      </c>
      <c r="L38" s="243" t="s">
        <v>28</v>
      </c>
      <c r="M38" s="244"/>
      <c r="N38" s="245"/>
      <c r="O38" s="21"/>
      <c r="P38" s="212" t="s">
        <v>33</v>
      </c>
      <c r="Q38" s="213"/>
      <c r="R38" s="213"/>
      <c r="S38" s="213"/>
      <c r="T38" s="213"/>
      <c r="U38" s="213"/>
      <c r="V38" s="213"/>
      <c r="W38" s="213"/>
      <c r="X38" s="213"/>
      <c r="Y38" s="213"/>
      <c r="Z38" s="218">
        <f>MAX(Z35,AC32,AC35,Z32)</f>
        <v>0</v>
      </c>
      <c r="AA38" s="221" t="s">
        <v>28</v>
      </c>
      <c r="AB38" s="222"/>
      <c r="AC38" s="223"/>
      <c r="AD38" s="21"/>
      <c r="AE38" s="47"/>
    </row>
    <row r="39" spans="1:31" ht="15" customHeight="1" x14ac:dyDescent="0.25">
      <c r="A39" s="187"/>
      <c r="B39" s="188"/>
      <c r="C39" s="188"/>
      <c r="D39" s="188"/>
      <c r="E39" s="188"/>
      <c r="F39" s="188"/>
      <c r="G39" s="188"/>
      <c r="H39" s="188"/>
      <c r="I39" s="188"/>
      <c r="J39" s="188"/>
      <c r="K39" s="192"/>
      <c r="L39" s="246"/>
      <c r="M39" s="247"/>
      <c r="N39" s="248"/>
      <c r="O39" s="21"/>
      <c r="P39" s="214"/>
      <c r="Q39" s="215"/>
      <c r="R39" s="215"/>
      <c r="S39" s="215"/>
      <c r="T39" s="215"/>
      <c r="U39" s="215"/>
      <c r="V39" s="215"/>
      <c r="W39" s="215"/>
      <c r="X39" s="215"/>
      <c r="Y39" s="215"/>
      <c r="Z39" s="219"/>
      <c r="AA39" s="224"/>
      <c r="AB39" s="225"/>
      <c r="AC39" s="226"/>
      <c r="AD39" s="21"/>
      <c r="AE39" s="47"/>
    </row>
    <row r="40" spans="1:31" ht="15" customHeight="1" x14ac:dyDescent="0.25">
      <c r="A40" s="187"/>
      <c r="B40" s="188"/>
      <c r="C40" s="188"/>
      <c r="D40" s="188"/>
      <c r="E40" s="188"/>
      <c r="F40" s="188"/>
      <c r="G40" s="188"/>
      <c r="H40" s="188"/>
      <c r="I40" s="188"/>
      <c r="J40" s="188"/>
      <c r="K40" s="192"/>
      <c r="L40" s="227" t="s">
        <v>50</v>
      </c>
      <c r="M40" s="242"/>
      <c r="N40" s="108"/>
      <c r="O40" s="21"/>
      <c r="P40" s="214"/>
      <c r="Q40" s="215"/>
      <c r="R40" s="215"/>
      <c r="S40" s="215"/>
      <c r="T40" s="215"/>
      <c r="U40" s="215"/>
      <c r="V40" s="215"/>
      <c r="W40" s="215"/>
      <c r="X40" s="215"/>
      <c r="Y40" s="215"/>
      <c r="Z40" s="219"/>
      <c r="AA40" s="227" t="s">
        <v>50</v>
      </c>
      <c r="AB40" s="228"/>
      <c r="AC40" s="110">
        <f>N40</f>
        <v>0</v>
      </c>
      <c r="AD40" s="21"/>
      <c r="AE40" s="47"/>
    </row>
    <row r="41" spans="1:31" ht="15" customHeight="1" thickBot="1" x14ac:dyDescent="0.3">
      <c r="A41" s="189"/>
      <c r="B41" s="190"/>
      <c r="C41" s="190"/>
      <c r="D41" s="190"/>
      <c r="E41" s="190"/>
      <c r="F41" s="190"/>
      <c r="G41" s="190"/>
      <c r="H41" s="190"/>
      <c r="I41" s="190"/>
      <c r="J41" s="190"/>
      <c r="K41" s="193"/>
      <c r="L41" s="183" t="s">
        <v>51</v>
      </c>
      <c r="M41" s="184"/>
      <c r="N41" s="109"/>
      <c r="O41" s="21"/>
      <c r="P41" s="216"/>
      <c r="Q41" s="217"/>
      <c r="R41" s="217"/>
      <c r="S41" s="217"/>
      <c r="T41" s="217"/>
      <c r="U41" s="217"/>
      <c r="V41" s="217"/>
      <c r="W41" s="217"/>
      <c r="X41" s="217"/>
      <c r="Y41" s="217"/>
      <c r="Z41" s="220"/>
      <c r="AA41" s="183" t="s">
        <v>51</v>
      </c>
      <c r="AB41" s="229"/>
      <c r="AC41" s="111">
        <f>N41</f>
        <v>0</v>
      </c>
      <c r="AD41" s="21"/>
      <c r="AE41" s="47"/>
    </row>
    <row r="42" spans="1:31" ht="15" customHeight="1" thickBot="1" x14ac:dyDescent="0.3">
      <c r="A42" s="3"/>
      <c r="B42" s="3"/>
      <c r="C42" s="3"/>
      <c r="D42" s="3"/>
      <c r="E42" s="3"/>
      <c r="F42" s="3"/>
      <c r="G42" s="3"/>
      <c r="H42" s="3"/>
      <c r="I42" s="3"/>
      <c r="J42" s="3"/>
      <c r="K42" s="3"/>
      <c r="L42" s="26"/>
      <c r="M42" s="22"/>
      <c r="N42" s="21"/>
      <c r="O42" s="21"/>
      <c r="P42" s="3"/>
      <c r="Q42" s="3"/>
      <c r="R42" s="3"/>
      <c r="S42" s="3"/>
      <c r="T42" s="3"/>
      <c r="U42" s="3"/>
      <c r="V42" s="3"/>
      <c r="W42" s="3"/>
      <c r="X42" s="3"/>
      <c r="Y42" s="3"/>
      <c r="Z42" s="3"/>
      <c r="AA42" s="26"/>
      <c r="AB42" s="22"/>
      <c r="AC42" s="21"/>
      <c r="AD42" s="21"/>
      <c r="AE42" s="47"/>
    </row>
    <row r="43" spans="1:31" ht="19.5" thickTop="1" thickBot="1" x14ac:dyDescent="0.3">
      <c r="A43" s="199"/>
      <c r="B43" s="200"/>
      <c r="C43" s="200"/>
      <c r="D43" s="200"/>
      <c r="E43" s="200"/>
      <c r="F43" s="200"/>
      <c r="G43" s="200"/>
      <c r="H43" s="200"/>
      <c r="I43" s="200"/>
      <c r="J43" s="201"/>
      <c r="K43" s="2"/>
      <c r="L43" s="27" t="s">
        <v>24</v>
      </c>
      <c r="M43" s="20"/>
      <c r="N43" s="20"/>
      <c r="O43" s="3"/>
      <c r="P43" s="112" t="s">
        <v>8</v>
      </c>
      <c r="Q43" s="2"/>
      <c r="R43" s="2"/>
      <c r="S43" s="2"/>
      <c r="T43" s="2"/>
      <c r="U43" s="2"/>
      <c r="V43" s="2"/>
      <c r="W43" s="2"/>
      <c r="X43" s="2"/>
      <c r="Y43" s="2"/>
      <c r="Z43" s="2"/>
      <c r="AA43" s="2"/>
      <c r="AB43" s="2"/>
      <c r="AC43" s="2"/>
      <c r="AD43" s="2"/>
      <c r="AE43" s="47"/>
    </row>
    <row r="44" spans="1:31" ht="14.25" thickTop="1" x14ac:dyDescent="0.25">
      <c r="A44" s="202"/>
      <c r="B44" s="203"/>
      <c r="C44" s="203"/>
      <c r="D44" s="203"/>
      <c r="E44" s="203"/>
      <c r="F44" s="203"/>
      <c r="G44" s="203"/>
      <c r="H44" s="203"/>
      <c r="I44" s="203"/>
      <c r="J44" s="204"/>
      <c r="K44" s="41" t="s">
        <v>38</v>
      </c>
      <c r="L44" s="239" t="s">
        <v>37</v>
      </c>
      <c r="M44" s="239"/>
      <c r="N44" s="239"/>
      <c r="O44" s="36"/>
      <c r="P44" s="230"/>
      <c r="Q44" s="231"/>
      <c r="R44" s="231"/>
      <c r="S44" s="231"/>
      <c r="T44" s="231"/>
      <c r="U44" s="231"/>
      <c r="V44" s="231"/>
      <c r="W44" s="231"/>
      <c r="X44" s="231"/>
      <c r="Y44" s="231"/>
      <c r="Z44" s="231"/>
      <c r="AA44" s="231"/>
      <c r="AB44" s="231"/>
      <c r="AC44" s="232"/>
      <c r="AD44" s="2"/>
      <c r="AE44" s="47"/>
    </row>
    <row r="45" spans="1:31" x14ac:dyDescent="0.25">
      <c r="A45" s="202"/>
      <c r="B45" s="203"/>
      <c r="C45" s="203"/>
      <c r="D45" s="203"/>
      <c r="E45" s="203"/>
      <c r="F45" s="203"/>
      <c r="G45" s="203"/>
      <c r="H45" s="203"/>
      <c r="I45" s="203"/>
      <c r="J45" s="204"/>
      <c r="K45" s="2"/>
      <c r="L45" s="240">
        <f>K38</f>
        <v>0</v>
      </c>
      <c r="M45" s="240"/>
      <c r="N45" s="240"/>
      <c r="O45" s="36"/>
      <c r="P45" s="233"/>
      <c r="Q45" s="234"/>
      <c r="R45" s="234"/>
      <c r="S45" s="234"/>
      <c r="T45" s="234"/>
      <c r="U45" s="234"/>
      <c r="V45" s="234"/>
      <c r="W45" s="234"/>
      <c r="X45" s="234"/>
      <c r="Y45" s="234"/>
      <c r="Z45" s="234"/>
      <c r="AA45" s="234"/>
      <c r="AB45" s="234"/>
      <c r="AC45" s="235"/>
      <c r="AD45" s="2"/>
      <c r="AE45" s="47"/>
    </row>
    <row r="46" spans="1:31" x14ac:dyDescent="0.25">
      <c r="A46" s="202"/>
      <c r="B46" s="203"/>
      <c r="C46" s="203"/>
      <c r="D46" s="203"/>
      <c r="E46" s="203"/>
      <c r="F46" s="203"/>
      <c r="G46" s="203"/>
      <c r="H46" s="203"/>
      <c r="I46" s="203"/>
      <c r="J46" s="204"/>
      <c r="K46" s="41" t="s">
        <v>39</v>
      </c>
      <c r="L46" s="28" t="s">
        <v>57</v>
      </c>
      <c r="M46" s="28"/>
      <c r="N46" s="28"/>
      <c r="O46" s="36"/>
      <c r="P46" s="233"/>
      <c r="Q46" s="234"/>
      <c r="R46" s="234"/>
      <c r="S46" s="234"/>
      <c r="T46" s="234"/>
      <c r="U46" s="234"/>
      <c r="V46" s="234"/>
      <c r="W46" s="234"/>
      <c r="X46" s="234"/>
      <c r="Y46" s="234"/>
      <c r="Z46" s="234"/>
      <c r="AA46" s="234"/>
      <c r="AB46" s="234"/>
      <c r="AC46" s="235"/>
      <c r="AD46" s="2"/>
      <c r="AE46" s="47"/>
    </row>
    <row r="47" spans="1:31" ht="24.6" customHeight="1" x14ac:dyDescent="0.25">
      <c r="A47" s="202"/>
      <c r="B47" s="203"/>
      <c r="C47" s="203"/>
      <c r="D47" s="203"/>
      <c r="E47" s="203"/>
      <c r="F47" s="203"/>
      <c r="G47" s="203"/>
      <c r="H47" s="203"/>
      <c r="I47" s="203"/>
      <c r="J47" s="204"/>
      <c r="K47" s="42" t="s">
        <v>40</v>
      </c>
      <c r="L47" s="241" t="s">
        <v>56</v>
      </c>
      <c r="M47" s="241"/>
      <c r="N47" s="241"/>
      <c r="O47" s="241"/>
      <c r="P47" s="233"/>
      <c r="Q47" s="234"/>
      <c r="R47" s="234"/>
      <c r="S47" s="234"/>
      <c r="T47" s="234"/>
      <c r="U47" s="234"/>
      <c r="V47" s="234"/>
      <c r="W47" s="234"/>
      <c r="X47" s="234"/>
      <c r="Y47" s="234"/>
      <c r="Z47" s="234"/>
      <c r="AA47" s="234"/>
      <c r="AB47" s="234"/>
      <c r="AC47" s="235"/>
      <c r="AD47" s="2"/>
      <c r="AE47" s="47"/>
    </row>
    <row r="48" spans="1:31" ht="14.25" thickBot="1" x14ac:dyDescent="0.3">
      <c r="A48" s="205"/>
      <c r="B48" s="206"/>
      <c r="C48" s="206"/>
      <c r="D48" s="206"/>
      <c r="E48" s="206"/>
      <c r="F48" s="206"/>
      <c r="G48" s="206"/>
      <c r="H48" s="206"/>
      <c r="I48" s="206"/>
      <c r="J48" s="207"/>
      <c r="K48" s="41" t="s">
        <v>42</v>
      </c>
      <c r="L48" s="28" t="s">
        <v>41</v>
      </c>
      <c r="M48" s="28"/>
      <c r="N48" s="28"/>
      <c r="O48" s="36"/>
      <c r="P48" s="233"/>
      <c r="Q48" s="234"/>
      <c r="R48" s="234"/>
      <c r="S48" s="234"/>
      <c r="T48" s="234"/>
      <c r="U48" s="234"/>
      <c r="V48" s="234"/>
      <c r="W48" s="234"/>
      <c r="X48" s="234"/>
      <c r="Y48" s="234"/>
      <c r="Z48" s="234"/>
      <c r="AA48" s="234"/>
      <c r="AB48" s="234"/>
      <c r="AC48" s="235"/>
      <c r="AD48" s="2"/>
      <c r="AE48" s="47"/>
    </row>
    <row r="49" spans="1:31" ht="23.45" customHeight="1" thickTop="1" thickBot="1" x14ac:dyDescent="0.3">
      <c r="A49" s="211" t="s">
        <v>52</v>
      </c>
      <c r="B49" s="211"/>
      <c r="C49" s="211"/>
      <c r="D49" s="211"/>
      <c r="E49" s="211"/>
      <c r="F49" s="211"/>
      <c r="G49" s="211"/>
      <c r="H49" s="211"/>
      <c r="I49" s="211"/>
      <c r="J49" s="211"/>
      <c r="K49" s="42" t="s">
        <v>44</v>
      </c>
      <c r="L49" s="241" t="s">
        <v>43</v>
      </c>
      <c r="M49" s="241"/>
      <c r="N49" s="241"/>
      <c r="O49" s="241"/>
      <c r="P49" s="236"/>
      <c r="Q49" s="237"/>
      <c r="R49" s="237"/>
      <c r="S49" s="237"/>
      <c r="T49" s="237"/>
      <c r="U49" s="237"/>
      <c r="V49" s="237"/>
      <c r="W49" s="237"/>
      <c r="X49" s="237"/>
      <c r="Y49" s="237"/>
      <c r="Z49" s="237"/>
      <c r="AA49" s="237"/>
      <c r="AB49" s="237"/>
      <c r="AC49" s="238"/>
      <c r="AD49" s="2"/>
      <c r="AE49" s="47"/>
    </row>
    <row r="50" spans="1:31" ht="7.9" customHeight="1" thickTop="1" x14ac:dyDescent="0.25">
      <c r="A50" s="114"/>
      <c r="B50" s="114"/>
      <c r="C50" s="114"/>
      <c r="D50" s="114"/>
      <c r="E50" s="114"/>
      <c r="F50" s="114"/>
      <c r="G50" s="114"/>
      <c r="H50" s="114"/>
      <c r="I50" s="114"/>
      <c r="J50" s="114"/>
      <c r="K50" s="2"/>
      <c r="L50" s="2"/>
      <c r="M50" s="2"/>
      <c r="N50" s="2"/>
      <c r="O50" s="2"/>
      <c r="P50" s="2"/>
      <c r="Q50" s="2"/>
      <c r="R50" s="2"/>
      <c r="S50" s="2"/>
      <c r="T50" s="2"/>
      <c r="U50" s="2"/>
      <c r="V50" s="2"/>
      <c r="W50" s="2"/>
      <c r="X50" s="2"/>
      <c r="Y50" s="2"/>
      <c r="Z50" s="2"/>
      <c r="AA50" s="2"/>
      <c r="AB50" s="2"/>
      <c r="AC50" s="2"/>
      <c r="AD50" s="2"/>
      <c r="AE50" s="47"/>
    </row>
    <row r="51" spans="1:31" s="15" customFormat="1" ht="24" customHeight="1" x14ac:dyDescent="0.2">
      <c r="P51" s="46"/>
      <c r="Q51" s="46"/>
      <c r="R51" s="46"/>
      <c r="S51" s="46"/>
      <c r="T51" s="46"/>
      <c r="U51" s="46"/>
      <c r="V51" s="46"/>
      <c r="W51" s="46"/>
      <c r="X51" s="46"/>
      <c r="Y51" s="46"/>
      <c r="Z51" s="46"/>
      <c r="AA51" s="46"/>
      <c r="AB51" s="46"/>
      <c r="AC51" s="46"/>
      <c r="AD51" s="46"/>
    </row>
    <row r="52" spans="1:31" s="15" customFormat="1" ht="24" customHeight="1" x14ac:dyDescent="0.2"/>
    <row r="53" spans="1:31" s="15" customFormat="1" ht="24" customHeight="1" x14ac:dyDescent="0.2"/>
    <row r="54" spans="1:31" s="15" customFormat="1" ht="24" customHeight="1" x14ac:dyDescent="0.2"/>
    <row r="55" spans="1:31" s="15" customFormat="1" ht="24" customHeight="1" x14ac:dyDescent="0.2"/>
    <row r="56" spans="1:31" s="15" customFormat="1" ht="25.15" customHeight="1" x14ac:dyDescent="0.2"/>
    <row r="57" spans="1:31" s="15" customFormat="1" ht="15.6" customHeight="1" x14ac:dyDescent="0.2"/>
    <row r="58" spans="1:31" s="15" customFormat="1" ht="12.75" x14ac:dyDescent="0.2"/>
    <row r="59" spans="1:31" s="15" customFormat="1" ht="12.75" x14ac:dyDescent="0.2"/>
    <row r="60" spans="1:31" s="15" customFormat="1" ht="33.6" customHeight="1" x14ac:dyDescent="0.2"/>
    <row r="61" spans="1:31" s="15" customFormat="1" ht="12.75" x14ac:dyDescent="0.2"/>
    <row r="62" spans="1:31" s="15" customFormat="1" ht="12.75" x14ac:dyDescent="0.2"/>
    <row r="63" spans="1:31" s="15" customFormat="1" ht="12.75" x14ac:dyDescent="0.2"/>
    <row r="64" spans="1:31" s="15" customFormat="1" ht="12.75" x14ac:dyDescent="0.2"/>
    <row r="65" s="15" customFormat="1" ht="12.75" x14ac:dyDescent="0.2"/>
    <row r="66" s="15" customFormat="1" ht="12.75" x14ac:dyDescent="0.2"/>
    <row r="67" s="15" customFormat="1" ht="12.75" x14ac:dyDescent="0.2"/>
    <row r="68" s="15" customFormat="1" ht="12.75" x14ac:dyDescent="0.2"/>
    <row r="69" s="15" customFormat="1" ht="12.75" x14ac:dyDescent="0.2"/>
    <row r="70" s="15" customFormat="1" ht="12.75" x14ac:dyDescent="0.2"/>
    <row r="71" s="15" customFormat="1" ht="12.75" x14ac:dyDescent="0.2"/>
    <row r="72" s="15" customFormat="1" ht="13.15" customHeight="1" x14ac:dyDescent="0.2"/>
    <row r="73" s="15" customFormat="1" ht="13.9" customHeight="1" x14ac:dyDescent="0.2"/>
    <row r="74" s="15" customFormat="1" ht="12.75" x14ac:dyDescent="0.2"/>
    <row r="75" s="15" customFormat="1" ht="6" customHeight="1" x14ac:dyDescent="0.2"/>
    <row r="76" s="15" customFormat="1" ht="13.9" customHeight="1" x14ac:dyDescent="0.2"/>
    <row r="77" s="15" customFormat="1" ht="19.899999999999999" customHeight="1" x14ac:dyDescent="0.2"/>
    <row r="78" s="15" customFormat="1" ht="18" customHeight="1" x14ac:dyDescent="0.2"/>
    <row r="79" s="15" customFormat="1" ht="30" customHeight="1" x14ac:dyDescent="0.2"/>
    <row r="80" s="15" customFormat="1" ht="15" customHeight="1" x14ac:dyDescent="0.2"/>
    <row r="81" s="15" customFormat="1" ht="12.75" x14ac:dyDescent="0.2"/>
    <row r="82" s="15" customFormat="1" ht="12.75" x14ac:dyDescent="0.2"/>
    <row r="83" s="15" customFormat="1" ht="12.75" x14ac:dyDescent="0.2"/>
    <row r="84" s="15" customFormat="1" ht="12.75" x14ac:dyDescent="0.2"/>
    <row r="85" s="15" customFormat="1" ht="12.75" x14ac:dyDescent="0.2"/>
    <row r="86" s="15" customFormat="1" ht="12.75" x14ac:dyDescent="0.2"/>
    <row r="87" s="15" customFormat="1" ht="12.75" x14ac:dyDescent="0.2"/>
    <row r="88" s="15" customFormat="1" ht="12.75" x14ac:dyDescent="0.2"/>
    <row r="89" s="15" customFormat="1" ht="12.75" x14ac:dyDescent="0.2"/>
    <row r="90" s="15" customFormat="1" ht="12.75" x14ac:dyDescent="0.2"/>
    <row r="91" s="15" customFormat="1" ht="12.75" x14ac:dyDescent="0.2"/>
    <row r="92" s="15" customFormat="1" ht="12.75" x14ac:dyDescent="0.2"/>
    <row r="93" s="15" customFormat="1" ht="12.75" x14ac:dyDescent="0.2"/>
    <row r="94" s="15" customFormat="1" ht="13.15" customHeight="1" x14ac:dyDescent="0.2"/>
    <row r="95" s="15" customFormat="1" ht="13.9" customHeight="1" x14ac:dyDescent="0.2"/>
    <row r="96" s="15" customFormat="1" ht="12.75" x14ac:dyDescent="0.2"/>
    <row r="97" s="15" customFormat="1" ht="6" customHeight="1" x14ac:dyDescent="0.2"/>
    <row r="98" s="15" customFormat="1" ht="16.149999999999999" customHeight="1" x14ac:dyDescent="0.2"/>
    <row r="99" s="15" customFormat="1" ht="19.899999999999999" customHeight="1" x14ac:dyDescent="0.2"/>
    <row r="100" s="15" customFormat="1" ht="18" customHeight="1" x14ac:dyDescent="0.2"/>
    <row r="101" s="15" customFormat="1" ht="30" customHeight="1" x14ac:dyDescent="0.2"/>
    <row r="102" s="15" customFormat="1" ht="12.75" x14ac:dyDescent="0.2"/>
    <row r="103" s="15" customFormat="1" ht="12.75" x14ac:dyDescent="0.2"/>
    <row r="104" s="15" customFormat="1" ht="12.75" x14ac:dyDescent="0.2"/>
    <row r="105" s="15" customFormat="1" ht="12.75" x14ac:dyDescent="0.2"/>
    <row r="106" s="15" customFormat="1" ht="12.75" x14ac:dyDescent="0.2"/>
    <row r="107" s="15" customFormat="1" ht="12.75" x14ac:dyDescent="0.2"/>
    <row r="108" s="15" customFormat="1" ht="12.75" x14ac:dyDescent="0.2"/>
    <row r="109" s="15" customFormat="1" ht="12.75" x14ac:dyDescent="0.2"/>
    <row r="110" s="15" customFormat="1" ht="12.75" x14ac:dyDescent="0.2"/>
    <row r="111" s="15" customFormat="1" ht="12.75" x14ac:dyDescent="0.2"/>
    <row r="112" s="15" customFormat="1" ht="12.75" x14ac:dyDescent="0.2"/>
    <row r="113" s="15" customFormat="1" ht="12.75" x14ac:dyDescent="0.2"/>
    <row r="114" s="15" customFormat="1" ht="12.75" x14ac:dyDescent="0.2"/>
    <row r="115" s="15" customFormat="1" ht="12.75" x14ac:dyDescent="0.2"/>
    <row r="116" s="15" customFormat="1" ht="13.15" customHeight="1" x14ac:dyDescent="0.2"/>
    <row r="117" s="15" customFormat="1" ht="13.9" customHeight="1" x14ac:dyDescent="0.2"/>
    <row r="118" s="15" customFormat="1" ht="12.75" x14ac:dyDescent="0.2"/>
    <row r="119" s="15" customFormat="1" ht="6" customHeight="1" x14ac:dyDescent="0.2"/>
    <row r="120" s="15" customFormat="1" ht="13.15" customHeight="1" x14ac:dyDescent="0.2"/>
    <row r="121" s="15" customFormat="1" ht="19.899999999999999" customHeight="1" x14ac:dyDescent="0.2"/>
    <row r="122" s="15" customFormat="1" ht="18" customHeight="1" x14ac:dyDescent="0.2"/>
    <row r="123" s="15" customFormat="1" ht="30" customHeight="1" x14ac:dyDescent="0.2"/>
    <row r="124" s="15" customFormat="1" ht="12.75" x14ac:dyDescent="0.2"/>
    <row r="125" s="15" customFormat="1" ht="12.75" x14ac:dyDescent="0.2"/>
    <row r="126" s="15" customFormat="1" ht="12.75" x14ac:dyDescent="0.2"/>
    <row r="127" s="15" customFormat="1" ht="12.75" x14ac:dyDescent="0.2"/>
    <row r="128" s="15" customFormat="1" ht="12.75" x14ac:dyDescent="0.2"/>
    <row r="129" s="15" customFormat="1" ht="12.75" x14ac:dyDescent="0.2"/>
    <row r="130" s="15" customFormat="1" ht="12.75" x14ac:dyDescent="0.2"/>
    <row r="131" s="15" customFormat="1" ht="12.75" x14ac:dyDescent="0.2"/>
    <row r="132" s="15" customFormat="1" ht="12.75" x14ac:dyDescent="0.2"/>
    <row r="133" s="15" customFormat="1" ht="12.75" x14ac:dyDescent="0.2"/>
    <row r="134" s="15" customFormat="1" ht="12.75" x14ac:dyDescent="0.2"/>
    <row r="135" s="15" customFormat="1" ht="12.75" x14ac:dyDescent="0.2"/>
    <row r="136" s="15" customFormat="1" ht="12.75" x14ac:dyDescent="0.2"/>
    <row r="137" s="15" customFormat="1" ht="12.75" x14ac:dyDescent="0.2"/>
    <row r="138" s="15" customFormat="1" ht="13.15" customHeight="1" x14ac:dyDescent="0.2"/>
    <row r="139" s="15" customFormat="1" ht="13.9" customHeight="1" x14ac:dyDescent="0.2"/>
    <row r="140" s="15" customFormat="1" ht="12.75" x14ac:dyDescent="0.2"/>
    <row r="141" s="15" customFormat="1" ht="6" customHeight="1" x14ac:dyDescent="0.2"/>
    <row r="142" s="15" customFormat="1" ht="13.15" customHeight="1" x14ac:dyDescent="0.2"/>
    <row r="143" s="15" customFormat="1" ht="19.899999999999999" customHeight="1" x14ac:dyDescent="0.2"/>
    <row r="144" s="15" customFormat="1" ht="18" customHeight="1" x14ac:dyDescent="0.2"/>
    <row r="145" s="15" customFormat="1" ht="30" customHeight="1" x14ac:dyDescent="0.2"/>
    <row r="146" s="15" customFormat="1" ht="12.75" x14ac:dyDescent="0.2"/>
    <row r="147" s="15" customFormat="1" ht="12.75" x14ac:dyDescent="0.2"/>
    <row r="148" s="15" customFormat="1" ht="12.75" x14ac:dyDescent="0.2"/>
    <row r="149" s="15" customFormat="1" ht="12.75" x14ac:dyDescent="0.2"/>
    <row r="150" s="15" customFormat="1" ht="12.75" x14ac:dyDescent="0.2"/>
    <row r="151" s="15" customFormat="1" ht="12.75" x14ac:dyDescent="0.2"/>
    <row r="152" s="15" customFormat="1" ht="12.75" x14ac:dyDescent="0.2"/>
    <row r="153" s="15" customFormat="1" ht="12.75" x14ac:dyDescent="0.2"/>
    <row r="154" s="15" customFormat="1" ht="12.75" x14ac:dyDescent="0.2"/>
    <row r="155" s="15" customFormat="1" ht="12.75" x14ac:dyDescent="0.2"/>
    <row r="156" s="15" customFormat="1" ht="12.75" x14ac:dyDescent="0.2"/>
    <row r="157" s="15" customFormat="1" ht="12.75" x14ac:dyDescent="0.2"/>
    <row r="158" s="15" customFormat="1" ht="12.75" x14ac:dyDescent="0.2"/>
    <row r="159" s="15" customFormat="1" ht="12.75" x14ac:dyDescent="0.2"/>
    <row r="160" s="15" customFormat="1" ht="13.15" customHeight="1" x14ac:dyDescent="0.2"/>
    <row r="161" s="15" customFormat="1" ht="13.9" customHeight="1" x14ac:dyDescent="0.2"/>
    <row r="162" s="15" customFormat="1" ht="12.75" x14ac:dyDescent="0.2"/>
    <row r="163" s="15" customFormat="1" ht="6" customHeight="1" x14ac:dyDescent="0.2"/>
    <row r="164" s="15" customFormat="1" ht="16.149999999999999" customHeight="1" x14ac:dyDescent="0.2"/>
    <row r="165" s="15" customFormat="1" ht="19.899999999999999" customHeight="1" x14ac:dyDescent="0.2"/>
    <row r="166" s="15" customFormat="1" ht="18" customHeight="1" x14ac:dyDescent="0.2"/>
    <row r="167" s="15" customFormat="1" ht="30" customHeight="1" x14ac:dyDescent="0.2"/>
    <row r="168" s="15" customFormat="1" ht="12.75" x14ac:dyDescent="0.2"/>
    <row r="169" s="15" customFormat="1" ht="12.75" x14ac:dyDescent="0.2"/>
    <row r="170" s="15" customFormat="1" ht="12.75" x14ac:dyDescent="0.2"/>
    <row r="171" s="15" customFormat="1" ht="12.75" x14ac:dyDescent="0.2"/>
    <row r="172" s="15" customFormat="1" ht="12.75" x14ac:dyDescent="0.2"/>
    <row r="173" s="15" customFormat="1" ht="12.75" x14ac:dyDescent="0.2"/>
    <row r="174" s="15" customFormat="1" ht="12.75" x14ac:dyDescent="0.2"/>
    <row r="175" s="15" customFormat="1" ht="12.75" x14ac:dyDescent="0.2"/>
    <row r="176" s="15" customFormat="1" ht="12.75" x14ac:dyDescent="0.2"/>
    <row r="177" s="15" customFormat="1" ht="12.75" x14ac:dyDescent="0.2"/>
    <row r="178" s="15" customFormat="1" ht="12.75" x14ac:dyDescent="0.2"/>
    <row r="179" s="15" customFormat="1" ht="12.75" x14ac:dyDescent="0.2"/>
    <row r="180" s="15" customFormat="1" ht="12.75" x14ac:dyDescent="0.2"/>
    <row r="181" s="15" customFormat="1" ht="12.75" x14ac:dyDescent="0.2"/>
    <row r="182" s="15" customFormat="1" ht="13.15" customHeight="1" x14ac:dyDescent="0.2"/>
    <row r="183" s="15" customFormat="1" ht="13.9" customHeight="1" x14ac:dyDescent="0.2"/>
    <row r="184" s="15" customFormat="1" ht="12.75" x14ac:dyDescent="0.2"/>
    <row r="185" s="15" customFormat="1" ht="6" customHeight="1" x14ac:dyDescent="0.2"/>
    <row r="186" s="15" customFormat="1" ht="13.15" customHeight="1" x14ac:dyDescent="0.2"/>
    <row r="187" s="15" customFormat="1" ht="19.899999999999999" customHeight="1" x14ac:dyDescent="0.2"/>
    <row r="188" s="15" customFormat="1" ht="18" customHeight="1" x14ac:dyDescent="0.2"/>
    <row r="189" s="15" customFormat="1" ht="30" customHeight="1" x14ac:dyDescent="0.2"/>
    <row r="190" s="15" customFormat="1" ht="12.75" x14ac:dyDescent="0.2"/>
    <row r="191" s="15" customFormat="1" ht="12.75" x14ac:dyDescent="0.2"/>
    <row r="192" s="15" customFormat="1" ht="12.75" x14ac:dyDescent="0.2"/>
    <row r="193" s="15" customFormat="1" ht="12.75" x14ac:dyDescent="0.2"/>
    <row r="194" s="15" customFormat="1" ht="12.75" x14ac:dyDescent="0.2"/>
    <row r="195" s="15" customFormat="1" ht="12.75" x14ac:dyDescent="0.2"/>
    <row r="196" s="15" customFormat="1" ht="12.75" x14ac:dyDescent="0.2"/>
    <row r="197" s="15" customFormat="1" ht="12.75" x14ac:dyDescent="0.2"/>
    <row r="198" s="15" customFormat="1" ht="12.75" x14ac:dyDescent="0.2"/>
    <row r="199" s="15" customFormat="1" ht="12.75" x14ac:dyDescent="0.2"/>
    <row r="200" s="15" customFormat="1" ht="12.75" x14ac:dyDescent="0.2"/>
    <row r="201" s="15" customFormat="1" ht="12.75" x14ac:dyDescent="0.2"/>
    <row r="202" s="15" customFormat="1" ht="12.75" x14ac:dyDescent="0.2"/>
    <row r="203" s="15" customFormat="1" ht="12.75" x14ac:dyDescent="0.2"/>
    <row r="204" s="15" customFormat="1" ht="13.15" customHeight="1" x14ac:dyDescent="0.2"/>
    <row r="205" s="15" customFormat="1" ht="13.9" customHeight="1" x14ac:dyDescent="0.2"/>
    <row r="206" s="15" customFormat="1" ht="12.75" x14ac:dyDescent="0.2"/>
    <row r="207" s="15" customFormat="1" ht="6" customHeight="1" x14ac:dyDescent="0.2"/>
    <row r="208" s="15" customFormat="1" ht="13.15" customHeight="1" x14ac:dyDescent="0.2"/>
    <row r="209" s="15" customFormat="1" ht="19.899999999999999" customHeight="1" x14ac:dyDescent="0.2"/>
    <row r="210" s="15" customFormat="1" ht="18" customHeight="1" x14ac:dyDescent="0.2"/>
    <row r="211" s="15" customFormat="1" ht="30" customHeight="1" x14ac:dyDescent="0.2"/>
    <row r="212" s="15" customFormat="1" ht="12.75" x14ac:dyDescent="0.2"/>
    <row r="213" s="15" customFormat="1" ht="12.75" x14ac:dyDescent="0.2"/>
    <row r="214" s="15" customFormat="1" ht="12.75" x14ac:dyDescent="0.2"/>
    <row r="215" s="15" customFormat="1" ht="12.75" x14ac:dyDescent="0.2"/>
    <row r="216" s="15" customFormat="1" ht="12.75" x14ac:dyDescent="0.2"/>
    <row r="217" s="15" customFormat="1" ht="12.75" x14ac:dyDescent="0.2"/>
    <row r="218" s="15" customFormat="1" ht="12.75" x14ac:dyDescent="0.2"/>
    <row r="219" s="15" customFormat="1" ht="12.75" x14ac:dyDescent="0.2"/>
    <row r="220" s="15" customFormat="1" ht="12.75" x14ac:dyDescent="0.2"/>
    <row r="221" s="15" customFormat="1" ht="12.75" x14ac:dyDescent="0.2"/>
    <row r="222" s="15" customFormat="1" ht="12.75" x14ac:dyDescent="0.2"/>
    <row r="223" s="15" customFormat="1" ht="12.75" x14ac:dyDescent="0.2"/>
    <row r="224" s="15" customFormat="1" ht="12.75" x14ac:dyDescent="0.2"/>
    <row r="225" s="15" customFormat="1" ht="12.75" x14ac:dyDescent="0.2"/>
    <row r="226" s="15" customFormat="1" ht="13.15" customHeight="1" x14ac:dyDescent="0.2"/>
    <row r="227" s="15" customFormat="1" ht="13.9" customHeight="1" x14ac:dyDescent="0.2"/>
    <row r="228" s="15" customFormat="1" ht="12.75" x14ac:dyDescent="0.2"/>
    <row r="229" s="15" customFormat="1" ht="3" customHeight="1" x14ac:dyDescent="0.2"/>
    <row r="230" s="15" customFormat="1" ht="16.149999999999999" customHeight="1" x14ac:dyDescent="0.2"/>
    <row r="231" s="15" customFormat="1" ht="19.899999999999999" customHeight="1" x14ac:dyDescent="0.2"/>
    <row r="232" s="15" customFormat="1" ht="18" customHeight="1" x14ac:dyDescent="0.2"/>
    <row r="233" s="15" customFormat="1" ht="30" customHeight="1" x14ac:dyDescent="0.2"/>
    <row r="234" s="15" customFormat="1" ht="12.75" x14ac:dyDescent="0.2"/>
    <row r="235" s="15" customFormat="1" ht="12.75" x14ac:dyDescent="0.2"/>
    <row r="236" s="15" customFormat="1" ht="12.75" x14ac:dyDescent="0.2"/>
    <row r="237" s="15" customFormat="1" ht="12.75" x14ac:dyDescent="0.2"/>
    <row r="238" s="15" customFormat="1" ht="12.75" x14ac:dyDescent="0.2"/>
    <row r="239" s="15" customFormat="1" ht="12.75" x14ac:dyDescent="0.2"/>
    <row r="240" s="15" customFormat="1" ht="12.75" x14ac:dyDescent="0.2"/>
    <row r="241" s="15" customFormat="1" ht="12.75" x14ac:dyDescent="0.2"/>
    <row r="242" s="15" customFormat="1" ht="12.75" x14ac:dyDescent="0.2"/>
    <row r="243" s="15" customFormat="1" ht="12.75" x14ac:dyDescent="0.2"/>
    <row r="244" s="15" customFormat="1" ht="12.75" x14ac:dyDescent="0.2"/>
    <row r="245" s="15" customFormat="1" ht="12.75" x14ac:dyDescent="0.2"/>
    <row r="246" s="15" customFormat="1" ht="12.75" x14ac:dyDescent="0.2"/>
    <row r="247" s="15" customFormat="1" ht="12.75" x14ac:dyDescent="0.2"/>
    <row r="248" s="15" customFormat="1" ht="13.15" customHeight="1" x14ac:dyDescent="0.2"/>
    <row r="249" s="15" customFormat="1" ht="13.9" customHeight="1" x14ac:dyDescent="0.2"/>
    <row r="250" s="15" customFormat="1" ht="12.75" x14ac:dyDescent="0.2"/>
    <row r="251" s="15" customFormat="1" ht="6" customHeight="1" x14ac:dyDescent="0.2"/>
    <row r="252" s="15" customFormat="1" ht="13.15" customHeight="1" x14ac:dyDescent="0.2"/>
    <row r="253" s="15" customFormat="1" ht="19.899999999999999" customHeight="1" x14ac:dyDescent="0.2"/>
    <row r="254" s="15" customFormat="1" ht="18" customHeight="1" x14ac:dyDescent="0.2"/>
    <row r="255" s="15" customFormat="1" ht="30" customHeight="1" x14ac:dyDescent="0.2"/>
    <row r="256" s="15" customFormat="1" ht="12.75" x14ac:dyDescent="0.2"/>
    <row r="257" s="15" customFormat="1" ht="12.75" x14ac:dyDescent="0.2"/>
    <row r="258" s="15" customFormat="1" ht="12.75" x14ac:dyDescent="0.2"/>
    <row r="259" s="15" customFormat="1" ht="12.75" x14ac:dyDescent="0.2"/>
    <row r="260" s="15" customFormat="1" ht="12.75" x14ac:dyDescent="0.2"/>
    <row r="261" s="15" customFormat="1" ht="12.75" x14ac:dyDescent="0.2"/>
    <row r="262" s="15" customFormat="1" ht="12.75" x14ac:dyDescent="0.2"/>
    <row r="263" s="15" customFormat="1" ht="12.75" x14ac:dyDescent="0.2"/>
    <row r="264" s="15" customFormat="1" ht="12.75" x14ac:dyDescent="0.2"/>
    <row r="265" s="15" customFormat="1" ht="12.75" x14ac:dyDescent="0.2"/>
    <row r="266" s="15" customFormat="1" ht="12.75" x14ac:dyDescent="0.2"/>
    <row r="267" s="15" customFormat="1" ht="12.75" x14ac:dyDescent="0.2"/>
    <row r="268" s="15" customFormat="1" ht="12.75" x14ac:dyDescent="0.2"/>
    <row r="269" s="15" customFormat="1" ht="12.75" x14ac:dyDescent="0.2"/>
    <row r="270" s="15" customFormat="1" ht="13.15" customHeight="1" x14ac:dyDescent="0.2"/>
    <row r="271" s="15" customFormat="1" ht="13.9" customHeight="1" x14ac:dyDescent="0.2"/>
    <row r="272" s="15" customFormat="1" ht="12.75" x14ac:dyDescent="0.2"/>
    <row r="273" s="15" customFormat="1" ht="6" customHeight="1" x14ac:dyDescent="0.2"/>
    <row r="274" s="15" customFormat="1" ht="13.15" customHeight="1" x14ac:dyDescent="0.2"/>
    <row r="275" s="15" customFormat="1" ht="19.899999999999999" customHeight="1" x14ac:dyDescent="0.2"/>
    <row r="276" s="15" customFormat="1" ht="18" customHeight="1" x14ac:dyDescent="0.2"/>
    <row r="277" s="15" customFormat="1" ht="30" customHeight="1" x14ac:dyDescent="0.2"/>
    <row r="278" s="15" customFormat="1" ht="12.75" x14ac:dyDescent="0.2"/>
    <row r="279" s="15" customFormat="1" ht="12.75" x14ac:dyDescent="0.2"/>
    <row r="280" s="15" customFormat="1" ht="12.75" x14ac:dyDescent="0.2"/>
    <row r="281" s="15" customFormat="1" ht="12.75" x14ac:dyDescent="0.2"/>
    <row r="282" s="15" customFormat="1" ht="12.75" x14ac:dyDescent="0.2"/>
    <row r="283" s="15" customFormat="1" ht="12.75" x14ac:dyDescent="0.2"/>
    <row r="284" s="15" customFormat="1" ht="12.75" x14ac:dyDescent="0.2"/>
    <row r="285" s="15" customFormat="1" ht="12.75" x14ac:dyDescent="0.2"/>
    <row r="286" s="15" customFormat="1" ht="12.75" x14ac:dyDescent="0.2"/>
    <row r="287" s="15" customFormat="1" ht="12.75" x14ac:dyDescent="0.2"/>
    <row r="288" s="15" customFormat="1" ht="12.75" x14ac:dyDescent="0.2"/>
    <row r="289" s="15" customFormat="1" ht="12.75" x14ac:dyDescent="0.2"/>
    <row r="290" s="15" customFormat="1" ht="12.75" x14ac:dyDescent="0.2"/>
    <row r="291" s="15" customFormat="1" ht="12.75" x14ac:dyDescent="0.2"/>
    <row r="292" s="15" customFormat="1" ht="13.15" customHeight="1" x14ac:dyDescent="0.2"/>
    <row r="293" s="15" customFormat="1" ht="13.9" customHeight="1" x14ac:dyDescent="0.2"/>
    <row r="294" s="15" customFormat="1" ht="12.75" x14ac:dyDescent="0.2"/>
    <row r="295" s="15" customFormat="1" ht="6" customHeight="1" x14ac:dyDescent="0.2"/>
    <row r="296" s="15" customFormat="1" ht="16.149999999999999" customHeight="1" x14ac:dyDescent="0.2"/>
    <row r="297" s="15" customFormat="1" ht="19.899999999999999" customHeight="1" x14ac:dyDescent="0.2"/>
    <row r="298" s="15" customFormat="1" ht="18" customHeight="1" x14ac:dyDescent="0.2"/>
    <row r="299" s="15" customFormat="1" ht="30" customHeight="1" x14ac:dyDescent="0.2"/>
    <row r="300" s="15" customFormat="1" ht="12.75" x14ac:dyDescent="0.2"/>
    <row r="301" s="15" customFormat="1" ht="12.75" x14ac:dyDescent="0.2"/>
    <row r="302" s="15" customFormat="1" ht="12.75" x14ac:dyDescent="0.2"/>
    <row r="303" s="15" customFormat="1" ht="12.75" x14ac:dyDescent="0.2"/>
    <row r="304" s="15" customFormat="1" ht="12.75" x14ac:dyDescent="0.2"/>
    <row r="305" s="15" customFormat="1" ht="12.75" x14ac:dyDescent="0.2"/>
    <row r="306" s="15" customFormat="1" ht="12.75" x14ac:dyDescent="0.2"/>
    <row r="307" s="15" customFormat="1" ht="12.75" x14ac:dyDescent="0.2"/>
    <row r="308" s="15" customFormat="1" ht="12.75" x14ac:dyDescent="0.2"/>
    <row r="309" s="15" customFormat="1" ht="12.75" x14ac:dyDescent="0.2"/>
    <row r="310" s="15" customFormat="1" ht="12.75" x14ac:dyDescent="0.2"/>
    <row r="311" s="15" customFormat="1" ht="12.75" x14ac:dyDescent="0.2"/>
    <row r="312" s="15" customFormat="1" ht="12.75" x14ac:dyDescent="0.2"/>
    <row r="313" s="15" customFormat="1" ht="12.75" x14ac:dyDescent="0.2"/>
    <row r="314" s="15" customFormat="1" ht="13.15" customHeight="1" x14ac:dyDescent="0.2"/>
    <row r="315" s="15" customFormat="1" ht="13.9" customHeight="1" x14ac:dyDescent="0.2"/>
    <row r="316" s="15" customFormat="1" ht="12.75" x14ac:dyDescent="0.2"/>
    <row r="317" s="15" customFormat="1" ht="6" customHeight="1" x14ac:dyDescent="0.2"/>
    <row r="318" s="15" customFormat="1" ht="13.15" customHeight="1" x14ac:dyDescent="0.2"/>
    <row r="319" s="15" customFormat="1" ht="19.899999999999999" customHeight="1" x14ac:dyDescent="0.2"/>
    <row r="320" s="15" customFormat="1" ht="18" customHeight="1" x14ac:dyDescent="0.2"/>
    <row r="321" spans="12:15" s="15" customFormat="1" ht="30" customHeight="1" x14ac:dyDescent="0.2"/>
    <row r="322" spans="12:15" s="15" customFormat="1" ht="12.75" x14ac:dyDescent="0.2"/>
    <row r="323" spans="12:15" s="15" customFormat="1" ht="12.75" x14ac:dyDescent="0.2"/>
    <row r="324" spans="12:15" s="15" customFormat="1" ht="12.75" x14ac:dyDescent="0.2"/>
    <row r="325" spans="12:15" s="15" customFormat="1" ht="12.75" x14ac:dyDescent="0.2"/>
    <row r="326" spans="12:15" s="15" customFormat="1" ht="12.75" x14ac:dyDescent="0.2"/>
    <row r="327" spans="12:15" s="15" customFormat="1" ht="12.75" x14ac:dyDescent="0.2"/>
    <row r="328" spans="12:15" s="15" customFormat="1" ht="12.75" x14ac:dyDescent="0.2"/>
    <row r="329" spans="12:15" s="15" customFormat="1" ht="12.75" x14ac:dyDescent="0.2"/>
    <row r="330" spans="12:15" s="15" customFormat="1" x14ac:dyDescent="0.25">
      <c r="N330" s="1"/>
    </row>
    <row r="331" spans="12:15" s="15" customFormat="1" x14ac:dyDescent="0.25">
      <c r="N331" s="1"/>
    </row>
    <row r="332" spans="12:15" s="15" customFormat="1" x14ac:dyDescent="0.25">
      <c r="N332" s="1"/>
    </row>
    <row r="333" spans="12:15" s="15" customFormat="1" x14ac:dyDescent="0.25">
      <c r="N333" s="1"/>
    </row>
    <row r="334" spans="12:15" s="15" customFormat="1" x14ac:dyDescent="0.25">
      <c r="N334" s="1"/>
      <c r="O334" s="1"/>
    </row>
    <row r="335" spans="12:15" s="15" customFormat="1" x14ac:dyDescent="0.25">
      <c r="L335" s="1"/>
      <c r="M335" s="1"/>
      <c r="N335" s="1"/>
      <c r="O335" s="1"/>
    </row>
    <row r="336" spans="12:15" s="15" customFormat="1" ht="13.15" customHeight="1" x14ac:dyDescent="0.25">
      <c r="L336" s="1"/>
      <c r="M336" s="1"/>
      <c r="N336" s="1"/>
      <c r="O336" s="1"/>
    </row>
    <row r="337" spans="1:15" s="15" customFormat="1" ht="13.9" customHeight="1" x14ac:dyDescent="0.25">
      <c r="L337" s="1"/>
      <c r="M337" s="1"/>
      <c r="N337" s="1"/>
      <c r="O337" s="1"/>
    </row>
    <row r="338" spans="1:15" s="15" customFormat="1" x14ac:dyDescent="0.25">
      <c r="L338" s="1"/>
      <c r="M338" s="1"/>
      <c r="N338" s="1"/>
      <c r="O338" s="1"/>
    </row>
    <row r="339" spans="1:15" s="15" customFormat="1" ht="27" customHeight="1" x14ac:dyDescent="0.25">
      <c r="A339" s="1"/>
      <c r="B339" s="1"/>
      <c r="C339" s="1"/>
      <c r="D339" s="1"/>
      <c r="E339" s="1"/>
      <c r="F339" s="1"/>
      <c r="G339" s="1"/>
      <c r="H339" s="1"/>
      <c r="I339" s="1"/>
      <c r="J339" s="1"/>
      <c r="K339" s="1"/>
      <c r="L339" s="1"/>
      <c r="M339" s="1"/>
      <c r="N339" s="1"/>
      <c r="O339" s="1"/>
    </row>
    <row r="340" spans="1:15" s="15" customFormat="1" x14ac:dyDescent="0.25">
      <c r="A340" s="1"/>
      <c r="B340" s="1"/>
      <c r="C340" s="1"/>
      <c r="D340" s="1"/>
      <c r="E340" s="1"/>
      <c r="F340" s="1"/>
      <c r="G340" s="1"/>
      <c r="H340" s="1"/>
      <c r="I340" s="1"/>
      <c r="J340" s="1"/>
      <c r="K340" s="1"/>
      <c r="L340" s="1"/>
      <c r="M340" s="1"/>
      <c r="N340" s="1"/>
      <c r="O340" s="1"/>
    </row>
    <row r="341" spans="1:15" s="15" customFormat="1" x14ac:dyDescent="0.25">
      <c r="A341" s="1"/>
      <c r="B341" s="1"/>
      <c r="C341" s="1"/>
      <c r="D341" s="1"/>
      <c r="E341" s="1"/>
      <c r="F341" s="1"/>
      <c r="G341" s="1"/>
      <c r="H341" s="1"/>
      <c r="I341" s="1"/>
      <c r="J341" s="1"/>
      <c r="K341" s="1"/>
      <c r="L341" s="1"/>
      <c r="M341" s="1"/>
      <c r="N341" s="1"/>
      <c r="O341" s="1"/>
    </row>
    <row r="342" spans="1:15" s="15" customFormat="1" x14ac:dyDescent="0.25">
      <c r="A342" s="1"/>
      <c r="B342" s="1"/>
      <c r="C342" s="1"/>
      <c r="D342" s="1"/>
      <c r="E342" s="1"/>
      <c r="F342" s="1"/>
      <c r="G342" s="1"/>
      <c r="H342" s="1"/>
      <c r="I342" s="1"/>
      <c r="J342" s="1"/>
      <c r="K342" s="1"/>
      <c r="L342" s="1"/>
      <c r="M342" s="1"/>
      <c r="N342" s="1"/>
      <c r="O342" s="1"/>
    </row>
    <row r="343" spans="1:15" s="15" customFormat="1" x14ac:dyDescent="0.25">
      <c r="A343" s="1"/>
      <c r="B343" s="1"/>
      <c r="C343" s="1"/>
      <c r="D343" s="1"/>
      <c r="E343" s="1"/>
      <c r="F343" s="1"/>
      <c r="G343" s="1"/>
      <c r="H343" s="1"/>
      <c r="I343" s="1"/>
      <c r="J343" s="1"/>
      <c r="K343" s="1"/>
      <c r="L343" s="1"/>
      <c r="M343" s="1"/>
      <c r="N343" s="1"/>
      <c r="O343" s="1"/>
    </row>
    <row r="344" spans="1:15" s="15" customFormat="1" x14ac:dyDescent="0.25">
      <c r="A344" s="1"/>
      <c r="B344" s="1"/>
      <c r="C344" s="1"/>
      <c r="D344" s="1"/>
      <c r="E344" s="1"/>
      <c r="F344" s="1"/>
      <c r="G344" s="1"/>
      <c r="H344" s="1"/>
      <c r="I344" s="1"/>
      <c r="J344" s="1"/>
      <c r="K344" s="1"/>
      <c r="L344" s="1"/>
      <c r="M344" s="1"/>
      <c r="N344" s="1"/>
      <c r="O344" s="1"/>
    </row>
    <row r="345" spans="1:15" s="15" customFormat="1" x14ac:dyDescent="0.25">
      <c r="A345" s="1"/>
      <c r="B345" s="1"/>
      <c r="C345" s="1"/>
      <c r="D345" s="1"/>
      <c r="E345" s="1"/>
      <c r="F345" s="1"/>
      <c r="G345" s="1"/>
      <c r="H345" s="1"/>
      <c r="I345" s="1"/>
      <c r="J345" s="1"/>
      <c r="K345" s="1"/>
      <c r="L345" s="1"/>
      <c r="M345" s="1"/>
      <c r="N345" s="1"/>
      <c r="O345" s="1"/>
    </row>
    <row r="346" spans="1:15" s="15" customFormat="1" x14ac:dyDescent="0.25">
      <c r="A346" s="1"/>
      <c r="B346" s="1"/>
      <c r="C346" s="1"/>
      <c r="D346" s="1"/>
      <c r="E346" s="1"/>
      <c r="F346" s="1"/>
      <c r="G346" s="1"/>
      <c r="H346" s="1"/>
      <c r="I346" s="1"/>
      <c r="J346" s="1"/>
      <c r="K346" s="1"/>
      <c r="L346" s="1"/>
      <c r="M346" s="1"/>
      <c r="N346" s="1"/>
      <c r="O346" s="1"/>
    </row>
    <row r="347" spans="1:15" s="15" customFormat="1" x14ac:dyDescent="0.25">
      <c r="A347" s="1"/>
      <c r="B347" s="1"/>
      <c r="C347" s="1"/>
      <c r="D347" s="1"/>
      <c r="E347" s="1"/>
      <c r="F347" s="1"/>
      <c r="G347" s="1"/>
      <c r="H347" s="1"/>
      <c r="I347" s="1"/>
      <c r="J347" s="1"/>
      <c r="K347" s="1"/>
      <c r="L347" s="1"/>
      <c r="M347" s="1"/>
      <c r="N347" s="1"/>
      <c r="O347" s="1"/>
    </row>
    <row r="348" spans="1:15" s="15" customFormat="1" x14ac:dyDescent="0.25">
      <c r="A348" s="1"/>
      <c r="B348" s="1"/>
      <c r="C348" s="1"/>
      <c r="D348" s="1"/>
      <c r="E348" s="1"/>
      <c r="F348" s="1"/>
      <c r="G348" s="1"/>
      <c r="H348" s="1"/>
      <c r="I348" s="1"/>
      <c r="J348" s="1"/>
      <c r="K348" s="1"/>
      <c r="L348" s="1"/>
      <c r="M348" s="1"/>
      <c r="N348" s="1"/>
      <c r="O348" s="1"/>
    </row>
    <row r="349" spans="1:15" s="15" customFormat="1" x14ac:dyDescent="0.25">
      <c r="A349" s="1"/>
      <c r="B349" s="1"/>
      <c r="C349" s="1"/>
      <c r="D349" s="1"/>
      <c r="E349" s="1"/>
      <c r="F349" s="1"/>
      <c r="G349" s="1"/>
      <c r="H349" s="1"/>
      <c r="I349" s="1"/>
      <c r="J349" s="1"/>
      <c r="K349" s="1"/>
      <c r="L349" s="1"/>
      <c r="M349" s="1"/>
      <c r="N349" s="1"/>
      <c r="O349" s="1"/>
    </row>
    <row r="350" spans="1:15" s="15" customFormat="1" x14ac:dyDescent="0.25">
      <c r="A350" s="1"/>
      <c r="B350" s="1"/>
      <c r="C350" s="1"/>
      <c r="D350" s="1"/>
      <c r="E350" s="1"/>
      <c r="F350" s="1"/>
      <c r="G350" s="1"/>
      <c r="H350" s="1"/>
      <c r="I350" s="1"/>
      <c r="J350" s="1"/>
      <c r="K350" s="1"/>
      <c r="L350" s="1"/>
      <c r="M350" s="1"/>
      <c r="N350" s="1"/>
      <c r="O350" s="1"/>
    </row>
  </sheetData>
  <sheetProtection password="EEC8" sheet="1" objects="1" scenarios="1"/>
  <dataConsolidate/>
  <mergeCells count="76">
    <mergeCell ref="A43:J48"/>
    <mergeCell ref="Q8:Z8"/>
    <mergeCell ref="AB8:AC8"/>
    <mergeCell ref="A49:J49"/>
    <mergeCell ref="P38:Y41"/>
    <mergeCell ref="Z38:Z41"/>
    <mergeCell ref="AA38:AC39"/>
    <mergeCell ref="AA40:AB40"/>
    <mergeCell ref="AA41:AB41"/>
    <mergeCell ref="P44:AC49"/>
    <mergeCell ref="L44:N44"/>
    <mergeCell ref="L45:N45"/>
    <mergeCell ref="L47:O47"/>
    <mergeCell ref="L49:O49"/>
    <mergeCell ref="L40:M40"/>
    <mergeCell ref="L38:N39"/>
    <mergeCell ref="L41:M41"/>
    <mergeCell ref="A38:J41"/>
    <mergeCell ref="K38:K41"/>
    <mergeCell ref="P29:Q29"/>
    <mergeCell ref="P34:Z34"/>
    <mergeCell ref="N35:N36"/>
    <mergeCell ref="K35:K36"/>
    <mergeCell ref="L35:L36"/>
    <mergeCell ref="M35:M36"/>
    <mergeCell ref="A35:B36"/>
    <mergeCell ref="C35:J36"/>
    <mergeCell ref="AA34:AC34"/>
    <mergeCell ref="P35:Q36"/>
    <mergeCell ref="R35:Y36"/>
    <mergeCell ref="Z35:Z36"/>
    <mergeCell ref="AA35:AA36"/>
    <mergeCell ref="AB35:AB36"/>
    <mergeCell ref="AC35:AC36"/>
    <mergeCell ref="AA32:AA33"/>
    <mergeCell ref="AB32:AB33"/>
    <mergeCell ref="AC32:AC33"/>
    <mergeCell ref="P31:Z31"/>
    <mergeCell ref="AA31:AC31"/>
    <mergeCell ref="P32:Q33"/>
    <mergeCell ref="R32:U33"/>
    <mergeCell ref="V32:Y33"/>
    <mergeCell ref="Z32:Z33"/>
    <mergeCell ref="P3:AD3"/>
    <mergeCell ref="Q6:R6"/>
    <mergeCell ref="T6:Z6"/>
    <mergeCell ref="Q4:AD4"/>
    <mergeCell ref="P13:Y13"/>
    <mergeCell ref="Q14:X14"/>
    <mergeCell ref="AA14:AB14"/>
    <mergeCell ref="AC14:AC15"/>
    <mergeCell ref="Q10:AC10"/>
    <mergeCell ref="P12:AB12"/>
    <mergeCell ref="A3:O3"/>
    <mergeCell ref="A31:K31"/>
    <mergeCell ref="L31:N31"/>
    <mergeCell ref="M32:M33"/>
    <mergeCell ref="L34:N34"/>
    <mergeCell ref="A34:K34"/>
    <mergeCell ref="N32:N33"/>
    <mergeCell ref="L32:L33"/>
    <mergeCell ref="K32:K33"/>
    <mergeCell ref="A32:B33"/>
    <mergeCell ref="C32:F33"/>
    <mergeCell ref="G32:J33"/>
    <mergeCell ref="B4:O4"/>
    <mergeCell ref="B8:K8"/>
    <mergeCell ref="M8:N8"/>
    <mergeCell ref="B14:I14"/>
    <mergeCell ref="N14:N15"/>
    <mergeCell ref="L14:M14"/>
    <mergeCell ref="A13:J13"/>
    <mergeCell ref="B6:C6"/>
    <mergeCell ref="E6:K6"/>
    <mergeCell ref="B10:N10"/>
    <mergeCell ref="A12:M12"/>
  </mergeCells>
  <phoneticPr fontId="3" type="noConversion"/>
  <conditionalFormatting sqref="Q28">
    <cfRule type="cellIs" dxfId="83" priority="103" operator="notEqual">
      <formula>$B$28</formula>
    </cfRule>
  </conditionalFormatting>
  <conditionalFormatting sqref="R28">
    <cfRule type="cellIs" dxfId="82" priority="101" operator="notEqual">
      <formula>$C$28</formula>
    </cfRule>
  </conditionalFormatting>
  <conditionalFormatting sqref="S28">
    <cfRule type="cellIs" dxfId="81" priority="83" operator="notEqual">
      <formula>$D$28</formula>
    </cfRule>
  </conditionalFormatting>
  <conditionalFormatting sqref="T16">
    <cfRule type="cellIs" dxfId="80" priority="82" operator="notEqual">
      <formula>E16</formula>
    </cfRule>
  </conditionalFormatting>
  <conditionalFormatting sqref="T17">
    <cfRule type="cellIs" dxfId="79" priority="81" operator="notEqual">
      <formula>E17</formula>
    </cfRule>
  </conditionalFormatting>
  <conditionalFormatting sqref="T18">
    <cfRule type="cellIs" dxfId="78" priority="80" operator="notEqual">
      <formula>E18</formula>
    </cfRule>
  </conditionalFormatting>
  <conditionalFormatting sqref="T19">
    <cfRule type="cellIs" dxfId="77" priority="79" operator="notEqual">
      <formula>E19</formula>
    </cfRule>
  </conditionalFormatting>
  <conditionalFormatting sqref="T20">
    <cfRule type="cellIs" dxfId="76" priority="78" operator="notEqual">
      <formula>E20</formula>
    </cfRule>
  </conditionalFormatting>
  <conditionalFormatting sqref="T21">
    <cfRule type="cellIs" dxfId="75" priority="77" operator="notEqual">
      <formula>E21</formula>
    </cfRule>
  </conditionalFormatting>
  <conditionalFormatting sqref="T22">
    <cfRule type="cellIs" dxfId="74" priority="76" operator="notEqual">
      <formula>E22</formula>
    </cfRule>
  </conditionalFormatting>
  <conditionalFormatting sqref="T23">
    <cfRule type="cellIs" dxfId="73" priority="75" operator="notEqual">
      <formula>E23</formula>
    </cfRule>
  </conditionalFormatting>
  <conditionalFormatting sqref="T24">
    <cfRule type="cellIs" dxfId="72" priority="74" operator="notEqual">
      <formula>E24</formula>
    </cfRule>
  </conditionalFormatting>
  <conditionalFormatting sqref="T25">
    <cfRule type="cellIs" dxfId="71" priority="73" operator="notEqual">
      <formula>E25</formula>
    </cfRule>
  </conditionalFormatting>
  <conditionalFormatting sqref="T26">
    <cfRule type="cellIs" dxfId="70" priority="72" operator="notEqual">
      <formula>E26</formula>
    </cfRule>
  </conditionalFormatting>
  <conditionalFormatting sqref="T27">
    <cfRule type="cellIs" dxfId="69" priority="71" operator="notEqual">
      <formula>E27</formula>
    </cfRule>
  </conditionalFormatting>
  <conditionalFormatting sqref="T28">
    <cfRule type="cellIs" dxfId="68" priority="70" operator="notEqual">
      <formula>$E$28</formula>
    </cfRule>
  </conditionalFormatting>
  <conditionalFormatting sqref="U16">
    <cfRule type="cellIs" dxfId="67" priority="69" operator="notEqual">
      <formula>F16</formula>
    </cfRule>
  </conditionalFormatting>
  <conditionalFormatting sqref="U17">
    <cfRule type="cellIs" dxfId="66" priority="68" operator="notEqual">
      <formula>F17</formula>
    </cfRule>
  </conditionalFormatting>
  <conditionalFormatting sqref="U18">
    <cfRule type="cellIs" dxfId="65" priority="67" operator="notEqual">
      <formula>F18</formula>
    </cfRule>
  </conditionalFormatting>
  <conditionalFormatting sqref="U19">
    <cfRule type="cellIs" dxfId="64" priority="66" operator="notEqual">
      <formula>F19</formula>
    </cfRule>
  </conditionalFormatting>
  <conditionalFormatting sqref="U20">
    <cfRule type="cellIs" dxfId="63" priority="65" operator="notEqual">
      <formula>F20</formula>
    </cfRule>
  </conditionalFormatting>
  <conditionalFormatting sqref="U21">
    <cfRule type="cellIs" dxfId="62" priority="64" operator="notEqual">
      <formula>F21</formula>
    </cfRule>
  </conditionalFormatting>
  <conditionalFormatting sqref="U22">
    <cfRule type="cellIs" dxfId="61" priority="63" operator="notEqual">
      <formula>F22</formula>
    </cfRule>
  </conditionalFormatting>
  <conditionalFormatting sqref="U23">
    <cfRule type="cellIs" dxfId="60" priority="62" operator="notEqual">
      <formula>F23</formula>
    </cfRule>
  </conditionalFormatting>
  <conditionalFormatting sqref="U24">
    <cfRule type="cellIs" dxfId="59" priority="61" operator="notEqual">
      <formula>F24</formula>
    </cfRule>
  </conditionalFormatting>
  <conditionalFormatting sqref="U25">
    <cfRule type="cellIs" dxfId="58" priority="60" operator="notEqual">
      <formula>F25</formula>
    </cfRule>
  </conditionalFormatting>
  <conditionalFormatting sqref="U26">
    <cfRule type="cellIs" dxfId="57" priority="59" operator="notEqual">
      <formula>F26</formula>
    </cfRule>
  </conditionalFormatting>
  <conditionalFormatting sqref="U27">
    <cfRule type="cellIs" dxfId="56" priority="58" operator="notEqual">
      <formula>F27</formula>
    </cfRule>
  </conditionalFormatting>
  <conditionalFormatting sqref="U28">
    <cfRule type="cellIs" dxfId="55" priority="57" operator="notEqual">
      <formula>$F$28</formula>
    </cfRule>
  </conditionalFormatting>
  <conditionalFormatting sqref="V16">
    <cfRule type="cellIs" dxfId="54" priority="56" operator="notEqual">
      <formula>G16</formula>
    </cfRule>
  </conditionalFormatting>
  <conditionalFormatting sqref="V17">
    <cfRule type="cellIs" dxfId="53" priority="55" operator="notEqual">
      <formula>G17</formula>
    </cfRule>
  </conditionalFormatting>
  <conditionalFormatting sqref="V18">
    <cfRule type="cellIs" dxfId="52" priority="54" operator="notEqual">
      <formula>G18</formula>
    </cfRule>
  </conditionalFormatting>
  <conditionalFormatting sqref="V19">
    <cfRule type="cellIs" dxfId="51" priority="53" operator="notEqual">
      <formula>G19</formula>
    </cfRule>
  </conditionalFormatting>
  <conditionalFormatting sqref="V20">
    <cfRule type="cellIs" dxfId="50" priority="52" operator="notEqual">
      <formula>G20</formula>
    </cfRule>
  </conditionalFormatting>
  <conditionalFormatting sqref="V21">
    <cfRule type="cellIs" dxfId="49" priority="51" operator="notEqual">
      <formula>G21</formula>
    </cfRule>
  </conditionalFormatting>
  <conditionalFormatting sqref="V22">
    <cfRule type="cellIs" dxfId="48" priority="50" operator="notEqual">
      <formula>G22</formula>
    </cfRule>
  </conditionalFormatting>
  <conditionalFormatting sqref="V23">
    <cfRule type="cellIs" dxfId="47" priority="49" operator="notEqual">
      <formula>G23</formula>
    </cfRule>
  </conditionalFormatting>
  <conditionalFormatting sqref="V24">
    <cfRule type="cellIs" dxfId="46" priority="48" operator="notEqual">
      <formula>G24</formula>
    </cfRule>
  </conditionalFormatting>
  <conditionalFormatting sqref="V25">
    <cfRule type="cellIs" dxfId="45" priority="47" operator="notEqual">
      <formula>G25</formula>
    </cfRule>
  </conditionalFormatting>
  <conditionalFormatting sqref="V26">
    <cfRule type="cellIs" dxfId="44" priority="46" operator="notEqual">
      <formula>G26</formula>
    </cfRule>
  </conditionalFormatting>
  <conditionalFormatting sqref="V27">
    <cfRule type="cellIs" dxfId="43" priority="45" operator="notEqual">
      <formula>G27</formula>
    </cfRule>
  </conditionalFormatting>
  <conditionalFormatting sqref="V28">
    <cfRule type="cellIs" dxfId="42" priority="44" operator="notEqual">
      <formula>$G$28</formula>
    </cfRule>
  </conditionalFormatting>
  <conditionalFormatting sqref="W28">
    <cfRule type="cellIs" dxfId="41" priority="43" operator="notEqual">
      <formula>$H$28</formula>
    </cfRule>
  </conditionalFormatting>
  <conditionalFormatting sqref="X16">
    <cfRule type="cellIs" dxfId="40" priority="42" operator="notEqual">
      <formula>I16</formula>
    </cfRule>
  </conditionalFormatting>
  <conditionalFormatting sqref="X17">
    <cfRule type="cellIs" dxfId="39" priority="41" operator="notEqual">
      <formula>I17</formula>
    </cfRule>
  </conditionalFormatting>
  <conditionalFormatting sqref="X18">
    <cfRule type="cellIs" dxfId="38" priority="40" operator="notEqual">
      <formula>I18</formula>
    </cfRule>
  </conditionalFormatting>
  <conditionalFormatting sqref="X19">
    <cfRule type="cellIs" dxfId="37" priority="39" operator="notEqual">
      <formula>I19</formula>
    </cfRule>
  </conditionalFormatting>
  <conditionalFormatting sqref="X20">
    <cfRule type="cellIs" dxfId="36" priority="38" operator="notEqual">
      <formula>I20</formula>
    </cfRule>
  </conditionalFormatting>
  <conditionalFormatting sqref="X21">
    <cfRule type="cellIs" dxfId="35" priority="37" operator="notEqual">
      <formula>I21</formula>
    </cfRule>
  </conditionalFormatting>
  <conditionalFormatting sqref="X22">
    <cfRule type="cellIs" dxfId="34" priority="36" operator="notEqual">
      <formula>I22</formula>
    </cfRule>
  </conditionalFormatting>
  <conditionalFormatting sqref="X23">
    <cfRule type="cellIs" dxfId="33" priority="35" operator="notEqual">
      <formula>I23</formula>
    </cfRule>
  </conditionalFormatting>
  <conditionalFormatting sqref="X24">
    <cfRule type="cellIs" dxfId="32" priority="34" operator="notEqual">
      <formula>I24</formula>
    </cfRule>
  </conditionalFormatting>
  <conditionalFormatting sqref="X25">
    <cfRule type="cellIs" dxfId="31" priority="33" operator="notEqual">
      <formula>I25</formula>
    </cfRule>
  </conditionalFormatting>
  <conditionalFormatting sqref="X26">
    <cfRule type="cellIs" dxfId="30" priority="32" operator="notEqual">
      <formula>I26</formula>
    </cfRule>
  </conditionalFormatting>
  <conditionalFormatting sqref="X27">
    <cfRule type="cellIs" dxfId="29" priority="31" operator="notEqual">
      <formula>I27</formula>
    </cfRule>
  </conditionalFormatting>
  <conditionalFormatting sqref="X28">
    <cfRule type="cellIs" dxfId="28" priority="30" operator="notEqual">
      <formula>$I$28</formula>
    </cfRule>
  </conditionalFormatting>
  <conditionalFormatting sqref="Y16">
    <cfRule type="cellIs" dxfId="27" priority="29" operator="notEqual">
      <formula>J16</formula>
    </cfRule>
  </conditionalFormatting>
  <conditionalFormatting sqref="Y17">
    <cfRule type="cellIs" dxfId="26" priority="28" operator="notEqual">
      <formula>J17</formula>
    </cfRule>
  </conditionalFormatting>
  <conditionalFormatting sqref="Y18">
    <cfRule type="cellIs" dxfId="25" priority="27" operator="notEqual">
      <formula>J18</formula>
    </cfRule>
  </conditionalFormatting>
  <conditionalFormatting sqref="Y19">
    <cfRule type="cellIs" dxfId="24" priority="26" operator="notEqual">
      <formula>J19</formula>
    </cfRule>
  </conditionalFormatting>
  <conditionalFormatting sqref="Y20">
    <cfRule type="cellIs" dxfId="23" priority="25" operator="notEqual">
      <formula>J20</formula>
    </cfRule>
  </conditionalFormatting>
  <conditionalFormatting sqref="Y21">
    <cfRule type="cellIs" dxfId="22" priority="24" operator="notEqual">
      <formula>J21</formula>
    </cfRule>
  </conditionalFormatting>
  <conditionalFormatting sqref="Y22">
    <cfRule type="cellIs" dxfId="21" priority="23" operator="notEqual">
      <formula>J22</formula>
    </cfRule>
  </conditionalFormatting>
  <conditionalFormatting sqref="Y23">
    <cfRule type="cellIs" dxfId="20" priority="22" operator="notEqual">
      <formula>J23</formula>
    </cfRule>
  </conditionalFormatting>
  <conditionalFormatting sqref="Y24">
    <cfRule type="cellIs" dxfId="19" priority="21" operator="notEqual">
      <formula>J24</formula>
    </cfRule>
  </conditionalFormatting>
  <conditionalFormatting sqref="Y25">
    <cfRule type="cellIs" dxfId="18" priority="20" operator="notEqual">
      <formula>J25</formula>
    </cfRule>
  </conditionalFormatting>
  <conditionalFormatting sqref="Y26">
    <cfRule type="cellIs" dxfId="17" priority="19" operator="notEqual">
      <formula>J26</formula>
    </cfRule>
  </conditionalFormatting>
  <conditionalFormatting sqref="Y27">
    <cfRule type="cellIs" dxfId="16" priority="18" operator="notEqual">
      <formula>J27</formula>
    </cfRule>
  </conditionalFormatting>
  <conditionalFormatting sqref="Y28">
    <cfRule type="cellIs" dxfId="15" priority="17" operator="notEqual">
      <formula>$J$28</formula>
    </cfRule>
  </conditionalFormatting>
  <conditionalFormatting sqref="Z28">
    <cfRule type="cellIs" dxfId="14" priority="16" operator="notEqual">
      <formula>$K$28</formula>
    </cfRule>
  </conditionalFormatting>
  <conditionalFormatting sqref="AA28">
    <cfRule type="cellIs" dxfId="13" priority="15" operator="notEqual">
      <formula>$L$28</formula>
    </cfRule>
  </conditionalFormatting>
  <conditionalFormatting sqref="AB28">
    <cfRule type="cellIs" dxfId="12" priority="14" operator="notEqual">
      <formula>$M$28</formula>
    </cfRule>
  </conditionalFormatting>
  <conditionalFormatting sqref="B16:C27 E16:J27">
    <cfRule type="expression" dxfId="11" priority="13">
      <formula>$M$8=""</formula>
    </cfRule>
  </conditionalFormatting>
  <conditionalFormatting sqref="L16:L27">
    <cfRule type="expression" dxfId="10" priority="12">
      <formula>$M$8="Teilzeitbeschäftigung mit flexibler Stundenzahl"</formula>
    </cfRule>
  </conditionalFormatting>
  <conditionalFormatting sqref="M16:M27">
    <cfRule type="expression" dxfId="9" priority="11">
      <formula>OR($M$8="",$M$8="Vollzeitbeschäftigung",$M$8="Teilzeitbeschäftigung mit festem Prozentanteil")</formula>
    </cfRule>
  </conditionalFormatting>
  <conditionalFormatting sqref="N40">
    <cfRule type="expression" dxfId="8" priority="10">
      <formula>$M$8="Teilzeitbeschäftigung mit festem Prozentanteil"</formula>
    </cfRule>
  </conditionalFormatting>
  <conditionalFormatting sqref="N41">
    <cfRule type="expression" dxfId="7" priority="9">
      <formula>$M$8="Vertragsbeschäftigung auf Stundenbasis"</formula>
    </cfRule>
  </conditionalFormatting>
  <conditionalFormatting sqref="Z32:Z33">
    <cfRule type="cellIs" dxfId="6" priority="8" operator="notEqual">
      <formula>$K$32</formula>
    </cfRule>
  </conditionalFormatting>
  <conditionalFormatting sqref="Z35:Z36">
    <cfRule type="cellIs" dxfId="5" priority="7" operator="notEqual">
      <formula>$K$35</formula>
    </cfRule>
  </conditionalFormatting>
  <conditionalFormatting sqref="AC32:AC33">
    <cfRule type="cellIs" dxfId="4" priority="5" operator="notEqual">
      <formula>$N$32</formula>
    </cfRule>
    <cfRule type="cellIs" dxfId="3" priority="4" operator="greaterThan">
      <formula>$S$28+$Z$28</formula>
    </cfRule>
  </conditionalFormatting>
  <conditionalFormatting sqref="Z38:Z41">
    <cfRule type="cellIs" dxfId="2" priority="3" operator="notEqual">
      <formula>$K$38</formula>
    </cfRule>
  </conditionalFormatting>
  <conditionalFormatting sqref="B16:B27">
    <cfRule type="expression" dxfId="1" priority="2">
      <formula>$M$8="Vertragsbeschäftigung auf Stundenbasis"</formula>
    </cfRule>
  </conditionalFormatting>
  <conditionalFormatting sqref="AC35:AC36">
    <cfRule type="cellIs" dxfId="0" priority="1" operator="notEqual">
      <formula>$N$35</formula>
    </cfRule>
  </conditionalFormatting>
  <dataValidations xWindow="1445" yWindow="351" count="13">
    <dataValidation allowBlank="1" showErrorMessage="1" prompt="Tragen Sie hier das Jahr ein, in dem die/der Beschäftigte Projektarbeit geleistet hat._x000a_Beachten Sie, dass bei einem Jahreswechsel während des Berichtszeitraums ein zweites Blatt zu verwenden ist." sqref="K14"/>
    <dataValidation type="date" operator="greaterThanOrEqual" allowBlank="1" showErrorMessage="1" error="Geben Sie ein gültiges Datum (tt.mm.jjjj) ein!" prompt="Geben Sie den Beginn des Berichtszeitraums ein,_x000a_z.B.: &quot;01.01.2015&quot;." sqref="M6">
      <formula1>41640</formula1>
    </dataValidation>
    <dataValidation type="date" operator="lessThanOrEqual" allowBlank="1" showErrorMessage="1" error="Geben Sie ein gültiges Datum (tt.mm.jjjj) ein!" prompt="Geben Sie das Ende des Berichtszeitraums ein,_x000a_z.B.: &quot;31.12.2015&quot;." sqref="N6">
      <formula1>44926</formula1>
    </dataValidation>
    <dataValidation allowBlank="1" showErrorMessage="1" prompt="Geben Sie den Namen des Begünstigten ein." sqref="B8:K8"/>
    <dataValidation allowBlank="1" showErrorMessage="1" prompt="Tragen Sie hier den Kurztitel des Projekts ein." sqref="B10:N10"/>
    <dataValidation type="custom" showErrorMessage="1" error="Sie können hier keine Werte eingeben, da Sie entweder gar keine oder eine Berechnungsart ausgewählt haben, welche keine Eingabe der Projektarbeitszeit vorsieht." prompt="Tragen Sie bei Teilzeitbeschäftigung mit einer flexiblen Stundenzahl sowie bei Vertragsbeschäftigung auf Stundenbasis die geleistete Projekt-Arbeitszeit ein, falls dieser Monat in den Berichtszeitraum fällt." sqref="M16:M27">
      <formula1>OR($M$8="Vertragsbeschäftigung auf Stundenbasis",$M$8="Teilzeitbeschäftigung mit flexibler Stundenzahl")</formula1>
    </dataValidation>
    <dataValidation allowBlank="1" showErrorMessage="1" prompt="Tragen Sie hier den Namen der/des Beschäftigten ein, für die/den Sie Personalkosten im gegenständlichen Projekt verrechnen möchten." sqref="B14:I14"/>
    <dataValidation type="list" allowBlank="1" showErrorMessage="1" error="Wählen Sie eine der vorgegebenen Formen der Beschäftigung!" prompt="Wählen Sie die Art der Projektanstellung aus der Dropdownliste, nämlich Vollzeitbeschäftigung, Teilzeitbeschäftigung mit festem Prozentanteil, Teilzeitbeschäftigung mit flexibler Stundenzahl oder Vertragsbeschäftigung auf Stundenbasis." sqref="M8:N8">
      <formula1>"Vollzeitbeschäftigung, Teilzeitbeschäftigung mit festem Prozentanteil, Teilzeitbeschäftigung mit flexibler Stundenzahl, Vertragsbeschäftigung auf Stundenbasis"</formula1>
    </dataValidation>
    <dataValidation type="custom" showInputMessage="1" showErrorMessage="1" error="Sie können hier keine Werte eingeben, da Sie entweder gar keine Berechnungsart ausgewählt haben oder der Beschäftigte auf Stundenbasis angestellt ist." sqref="B16:B27">
      <formula1>OR($M$8="Vollzeitbeschäftigung",$M$8="Teilzeitbeschäftigung mit festem Prozentanteil",$M$8="Teilzeitbeschäftigung mit flexibler Stundenzahl")</formula1>
    </dataValidation>
    <dataValidation type="custom" showInputMessage="1" showErrorMessage="1" error="Sie können hier keine Werte eingeben, da Sie entweder gar keine oder eine Berechnungsart ausgewählt haben, welche keine Eingabe der Sollanwesenheitszeit vorsieht." sqref="L16:L27">
      <formula1>$M$8="Teilzeitbeschäftigung mit flexibler Stundenzahl"</formula1>
    </dataValidation>
    <dataValidation type="custom" showInputMessage="1" showErrorMessage="1" error="Sie können hier keine Werte eingeben, da Sie entweder gar keine oder eine Berechnungsart ausgewählt haben, welche keine Eingabe eines festen Prozentanteils der Arbeitszeit im Projekt vorsieht." sqref="N40">
      <formula1>$M$8="Teilzeitbeschäftigung mit festem Prozentanteil"</formula1>
    </dataValidation>
    <dataValidation type="custom" showInputMessage="1" showErrorMessage="1" error="Sie können hier keine Werte eingeben, da Sie entweder gar keine oder eine Berechnungsart ausgewählt haben, welche keine Eingabe eines vertraglich festgelegten Stundensatzes vorsieht." sqref="N41">
      <formula1>$M$8="Vertragsbeschäftigung auf Stundenbasis"</formula1>
    </dataValidation>
    <dataValidation type="custom" showInputMessage="1" showErrorMessage="1" error="Sie können hier keine Werte eingeben, da Sie keine Berechnungsart ausgewählt haben." sqref="C16:C27 E16:J27">
      <formula1>OR($M$8="Vollzeitbeschäftigung",$M$8="Teilzeitbeschäftigung mit festem Prozentanteil",$M$8="Teilzeitbeschäftigung mit flexibler Stundenzahl",$M$8="Vertragsbeschäftigung auf Stundenbasis")</formula1>
    </dataValidation>
  </dataValidations>
  <printOptions horizontalCentered="1"/>
  <pageMargins left="0.31496062992125984" right="0.31496062992125984" top="0.47244094488188981" bottom="0.43307086614173229" header="0.27559055118110237" footer="0.15748031496062992"/>
  <pageSetup paperSize="9" scale="60" orientation="landscape" blackAndWhite="1" r:id="rId1"/>
  <headerFooter alignWithMargins="0">
    <oddFooter>&amp;F&amp;RSeite &amp;P</oddFooter>
  </headerFooter>
  <colBreaks count="1" manualBreakCount="1">
    <brk id="15" max="49" man="1"/>
  </colBreaks>
  <ignoredErrors>
    <ignoredError sqref="K16 K17:K27 N16:N27 T6 AA16:AB27 AC40:AC4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Berechnung Personalkosten</vt:lpstr>
      <vt:lpstr>'Berechnung Personalkosten'!Druckbereich</vt:lpstr>
      <vt:lpstr>'Berechnung Personalkosten'!Drucktitel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Volgger Tamara</cp:lastModifiedBy>
  <cp:lastPrinted>2017-02-15T08:07:42Z</cp:lastPrinted>
  <dcterms:created xsi:type="dcterms:W3CDTF">2009-05-07T09:54:23Z</dcterms:created>
  <dcterms:modified xsi:type="dcterms:W3CDTF">2018-01-24T10:25:29Z</dcterms:modified>
</cp:coreProperties>
</file>